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intnas.motobu.local\総務課\財政班\仲村　翼\公会計・総合管理計画関係\Ｒ6\調査・照会\240823_【県〆：912(木)】令和４年度財政状況資料集の作成について（2回目・地方公会計関係）※１通目\2.回答\"/>
    </mc:Choice>
  </mc:AlternateContent>
  <bookViews>
    <workbookView xWindow="0" yWindow="0" windowWidth="28800" windowHeight="12120" tabRatio="658" firstSheet="11" activeTab="13"/>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<sst xmlns="http://schemas.openxmlformats.org/spreadsheetml/2006/main" count="1089" uniqueCount="588">
  <si>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</si>
  <si>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</si>
  <si>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</si>
  <si>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</si>
  <si>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</si>
  <si>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</si>
  <si>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</si>
  <si>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</si>
  <si>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</si>
  <si>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</si>
  <si>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</si>
  <si>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</si>
  <si>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</si>
  <si>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</si>
  <si>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</si>
  <si>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</si>
  <si>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</si>
  <si>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</si>
  <si>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</si>
  <si>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</si>
  <si>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</si>
  <si>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</si>
  <si>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</si>
  <si>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</si>
  <si>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</si>
  <si>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</si>
  <si>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</si>
  <si>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</si>
  <si>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</si>
  <si>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</si>
  <si>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</si>
  <si>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</si>
  <si>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</si>
  <si>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</si>
  <si>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</si>
  <si>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</si>
  <si>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</si>
  <si>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</si>
  <si>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</si>
  <si>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</si>
  <si>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</si>
  <si>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</si>
  <si>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</si>
  <si>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</si>
  <si>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</si>
  <si>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</si>
  <si>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</si>
  <si>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</si>
  <si>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</si>
  <si>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</si>
  <si>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</si>
  <si>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</si>
  <si>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</si>
  <si>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</si>
  <si>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</si>
  <si>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</si>
  <si>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</si>
  <si>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</si>
  <si>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</si>
  <si>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</si>
  <si>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</si>
  <si>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</si>
  <si>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</si>
  <si>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</si>
  <si>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</si>
  <si>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</si>
  <si>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</si>
  <si>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</si>
  <si>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</si>
  <si>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</si>
  <si>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</si>
  <si>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</si>
  <si>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</si>
  <si>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</si>
  <si>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</si>
  <si>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</si>
  <si>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</si>
  <si>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</si>
  <si>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</si>
  <si>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</si>
  <si>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</si>
  <si>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</si>
  <si>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</si>
  <si>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</si>
  <si>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</si>
  <si>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</si>
  <si>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</si>
  <si>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</si>
  <si>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</si>
  <si>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</si>
  <si>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</si>
  <si>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</si>
  <si>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</si>
  <si>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</si>
  <si>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</si>
  <si>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</si>
  <si>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</si>
  <si>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</si>
  <si>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</si>
  <si>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</si>
  <si>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</si>
  <si>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</si>
  <si>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</si>
  <si>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</si>
  <si>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</si>
  <si>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</si>
  <si>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</si>
  <si>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</si>
  <si>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</si>
  <si>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</si>
  <si>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</si>
  <si>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</si>
  <si>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</si>
  <si>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</si>
  <si>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</si>
  <si>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</si>
  <si>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</si>
  <si>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</si>
  <si>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</si>
  <si>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</si>
  <si>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</si>
  <si>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</si>
  <si>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</si>
  <si>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</si>
  <si>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</si>
  <si>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</si>
  <si>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</si>
  <si>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</si>
  <si>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</si>
  <si>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</si>
  <si>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</si>
  <si>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</si>
  <si>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</si>
  <si>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</si>
  <si>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</si>
  <si>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</si>
  <si>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</si>
  <si>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</si>
  <si>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</si>
  <si>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</si>
  <si>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</si>
  <si>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</si>
  <si>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</si>
  <si>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</si>
  <si>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</si>
  <si>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</si>
  <si>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</si>
  <si>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</si>
  <si>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</si>
  <si>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</si>
  <si>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</si>
  <si>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</si>
  <si>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</si>
  <si>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</si>
  <si>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</si>
  <si>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</si>
  <si>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</si>
  <si>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</si>
  <si>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</si>
  <si>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</si>
  <si>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</si>
  <si>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</si>
  <si>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</si>
  <si>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</si>
  <si>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</si>
  <si>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</si>
  <si>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</si>
  <si>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</si>
  <si>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</si>
  <si>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</si>
  <si>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</si>
  <si>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</si>
  <si>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</si>
  <si>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</si>
  <si>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</si>
  <si>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</si>
  <si>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</si>
  <si>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</si>
  <si>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</si>
  <si>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</si>
  <si>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</si>
  <si>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</si>
  <si>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</si>
  <si>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</si>
  <si>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</si>
  <si>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</si>
  <si>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</si>
  <si>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</si>
  <si>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</si>
  <si>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</si>
  <si>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</si>
  <si>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</si>
  <si>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</si>
  <si>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</si>
  <si>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</si>
  <si>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</si>
  <si>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</si>
  <si>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</si>
  <si>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</si>
  <si>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</si>
  <si>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</si>
  <si>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</si>
  <si>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</si>
  <si>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</si>
  <si>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</si>
  <si>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</si>
  <si>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</si>
  <si>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</si>
  <si>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</si>
  <si>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</si>
  <si>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</si>
  <si>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</si>
  <si>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</si>
  <si>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</si>
  <si>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</si>
  <si>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</si>
  <si>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沖縄県本部町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</si>
  <si>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</si>
  <si>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</si>
  <si>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</si>
  <si>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</si>
  <si>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</si>
  <si>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</si>
  <si>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</si>
  <si>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</si>
  <si>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</si>
  <si>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</si>
  <si>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</si>
  <si>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</si>
  <si>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</si>
  <si>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</si>
  <si>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</si>
  <si>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</si>
  <si>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</si>
  <si>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</si>
  <si>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</si>
  <si>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</si>
  <si>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</si>
  <si>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</si>
  <si>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</si>
  <si>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</si>
  <si>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</si>
  <si>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</si>
  <si>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</si>
  <si>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</si>
  <si>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</si>
  <si>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</si>
  <si>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</si>
  <si>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</si>
  <si>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</si>
  <si>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</si>
  <si>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</si>
  <si>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</si>
  <si>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</si>
  <si>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</si>
  <si>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</si>
  <si>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</si>
  <si>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</si>
  <si>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</si>
  <si>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</si>
  <si>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</si>
  <si>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</si>
  <si>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</si>
  <si>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</si>
  <si>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</si>
  <si>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</si>
  <si>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</si>
  <si>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</si>
  <si>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</si>
  <si>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</si>
  <si>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</si>
  <si>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</si>
  <si>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</si>
  <si>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</si>
  <si>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</si>
  <si>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</si>
  <si>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</si>
  <si>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</si>
  <si>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</si>
  <si>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</si>
  <si>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</si>
  <si>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</si>
  <si>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</si>
  <si>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</si>
  <si>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</si>
  <si>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</si>
  <si>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</si>
  <si>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</si>
  <si>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</si>
  <si>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</si>
  <si>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</si>
  <si>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</si>
  <si>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</si>
  <si>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</si>
  <si>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</si>
  <si>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</si>
  <si>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</si>
  <si>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</si>
  <si>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</si>
  <si>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</si>
  <si>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</si>
  <si>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</si>
  <si>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</si>
  <si>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</si>
  <si>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</si>
  <si>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</si>
  <si>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</si>
  <si>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</si>
  <si>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</si>
  <si>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</si>
  <si>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</si>
  <si>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</si>
  <si>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</si>
  <si>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</si>
  <si>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</si>
  <si>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</si>
  <si>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</si>
  <si>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</si>
  <si>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</si>
  <si>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</si>
  <si>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</si>
  <si>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</si>
  <si>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</si>
  <si>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</si>
  <si>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</si>
  <si>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</si>
  <si>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</si>
  <si>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</si>
  <si>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</si>
  <si>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</si>
  <si>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</si>
  <si>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</si>
  <si>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</si>
  <si>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</si>
  <si>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</si>
  <si>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</si>
  <si>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</si>
  <si>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</si>
  <si>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</si>
  <si>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</si>
  <si>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</si>
  <si>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</si>
  <si>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</si>
  <si>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</si>
  <si>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</si>
  <si>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</si>
  <si>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</si>
  <si>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</si>
  <si>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</si>
  <si>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</si>
  <si>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</si>
  <si>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</si>
  <si>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</si>
  <si>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</si>
  <si>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</si>
  <si>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</si>
  <si>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</si>
  <si>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</si>
  <si>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</si>
  <si>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</si>
  <si>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</si>
  <si>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</si>
  <si>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</si>
  <si>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</si>
  <si>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</si>
  <si>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</si>
  <si>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</si>
  <si>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</si>
  <si>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</si>
  <si>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</si>
  <si>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沖縄県本部町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</si>
  <si>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</si>
  <si>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</si>
  <si>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</si>
  <si>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</si>
  <si>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</si>
  <si>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</si>
  <si>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</si>
  <si>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</si>
  <si>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</si>
  <si>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</si>
  <si>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</si>
  <si>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</si>
  <si>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</si>
  <si>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</si>
  <si>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</si>
  <si>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</si>
  <si>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</si>
  <si>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</si>
  <si>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</si>
  <si>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</si>
  <si>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</si>
  <si>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</si>
  <si>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</si>
  <si>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</si>
  <si>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</si>
  <si>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</si>
  <si>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</si>
  <si>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</si>
  <si>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</si>
  <si>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</si>
  <si>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</si>
  <si>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</si>
  <si>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</si>
  <si>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</si>
  <si>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</si>
  <si>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</si>
  <si>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</si>
  <si>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</si>
  <si>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</si>
  <si>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</si>
  <si>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</si>
  <si>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</si>
  <si>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</si>
  <si>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</si>
  <si>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</si>
  <si>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</si>
  <si>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</si>
  <si>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</si>
  <si>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</si>
  <si>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</si>
  <si>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</si>
  <si>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</si>
  <si>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</si>
  <si>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</si>
  <si>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</si>
  <si>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</si>
  <si>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</si>
  <si>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</si>
  <si>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</si>
  <si>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</si>
  <si>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</si>
  <si>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</si>
  <si>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</si>
  <si>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</si>
  <si>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</si>
  <si>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</si>
  <si>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</si>
  <si>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</si>
  <si>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</si>
  <si>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</si>
  <si>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</si>
  <si>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</si>
  <si>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</si>
  <si>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</si>
  <si>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</si>
  <si>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</si>
  <si>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</si>
  <si>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</si>
  <si>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</si>
  <si>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</si>
  <si>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</si>
  <si>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</si>
  <si>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</si>
  <si>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</si>
  <si>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</si>
  <si>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</si>
  <si>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</si>
  <si>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</si>
  <si>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</si>
  <si>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</si>
  <si>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</si>
  <si>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</si>
  <si>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</si>
  <si>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</si>
  <si>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</si>
  <si>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</si>
  <si>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</si>
  <si>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</si>
  <si>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</si>
  <si>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</si>
  <si>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</si>
  <si>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</si>
  <si>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</si>
  <si>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</si>
  <si>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</si>
  <si>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</si>
  <si>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</si>
  <si>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</si>
  <si>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</si>
  <si>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</si>
  <si>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</si>
  <si>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</si>
  <si>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</si>
  <si>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</si>
  <si>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</si>
  <si>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</si>
  <si>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</si>
  <si>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</si>
  <si>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</si>
  <si>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</si>
  <si>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</si>
  <si>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</si>
  <si>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</si>
  <si>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</si>
  <si>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</si>
  <si>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</si>
  <si>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</si>
  <si>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</si>
  <si>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</si>
  <si>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</si>
  <si>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</si>
  <si>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</si>
  <si>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</si>
  <si>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</si>
  <si>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</si>
  <si>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</si>
  <si>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</si>
  <si>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</si>
  <si>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</si>
  <si>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</si>
  <si>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</si>
  <si>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</si>
  <si>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</si>
  <si>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</si>
  <si>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</si>
  <si>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</si>
  <si>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</si>
  <si>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</si>
  <si>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</si>
  <si>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</si>
  <si>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</si>
  <si>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</si>
  <si>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</si>
  <si>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</si>
  <si>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</si>
  <si>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</si>
  <si>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</si>
  <si>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</si>
  <si>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</si>
  <si>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</si>
  <si>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</si>
  <si>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</si>
  <si>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</si>
  <si>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</si>
  <si>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</si>
  <si>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</si>
  <si>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</si>
  <si>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</si>
  <si>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</si>
  <si>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</si>
  <si>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</si>
  <si>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</si>
  <si>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</si>
  <si>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</si>
  <si>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</si>
  <si>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</si>
  <si>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</si>
  <si>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</si>
  <si>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</si>
  <si>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</si>
  <si>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</si>
  <si>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0.62</t>
  </si>
  <si>
    <t>▲ 2.60</t>
  </si>
  <si>
    <t>一般会計</t>
  </si>
  <si>
    <t>水道事業会計</t>
  </si>
  <si>
    <t>国民健康保険特別会計</t>
  </si>
  <si>
    <t>公共下水道特別会計</t>
  </si>
  <si>
    <t>▲ 0.63</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</si>
  <si>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</si>
  <si>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</si>
  <si>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</si>
  <si>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</si>
  <si>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</si>
  <si>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</si>
  <si>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</si>
  <si>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</si>
  <si>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</si>
  <si>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北部市町村圏事務組合</t>
    <rPh sb="0" eb="2">
      <t>ホクブ</t>
    </rPh>
    <rPh sb="2" eb="5">
      <t>シチョウソン</t>
    </rPh>
    <rPh sb="5" eb="6">
      <t>ケン</t>
    </rPh>
    <rPh sb="6" eb="10">
      <t>ジムクミアイ</t>
    </rPh>
    <phoneticPr fontId="2"/>
  </si>
  <si>
    <t>本部町今帰仁村清掃施設組合</t>
    <rPh sb="0" eb="3">
      <t>モトブチョウ</t>
    </rPh>
    <rPh sb="3" eb="7">
      <t>ナキジンソン</t>
    </rPh>
    <rPh sb="7" eb="9">
      <t>セイソウ</t>
    </rPh>
    <rPh sb="9" eb="11">
      <t>シセツ</t>
    </rPh>
    <rPh sb="11" eb="13">
      <t>クミアイ</t>
    </rPh>
    <phoneticPr fontId="2"/>
  </si>
  <si>
    <t>本部町今帰仁村消防施設組合</t>
    <rPh sb="0" eb="3">
      <t>モトブチョウ</t>
    </rPh>
    <rPh sb="3" eb="7">
      <t>ナキジンソン</t>
    </rPh>
    <rPh sb="7" eb="9">
      <t>ショウボウ</t>
    </rPh>
    <rPh sb="9" eb="11">
      <t>シセツ</t>
    </rPh>
    <rPh sb="11" eb="13">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</si>
  <si>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</si>
  <si>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</si>
  <si>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低い傾向にあり、将来負担比率は将来負担額の減少や充当可能財源等の増加によりマイナス値となっている。これは、充当可能基金の増加及び基準財政需要額の増加が起因したものである。令後は文教施設等の老朽化による施設更新や公営住宅の新設が予定されているため、一時的に将来負担比率の増加が見込まれるものの、更新整備後の維持管理に係る経費は減少することが見込まれる。将来世代の債務が多くなっている状況を注視しながら施設整備の適正化を図っていく必要がある。</t>
    <rPh sb="36" eb="38">
      <t>ショウライ</t>
    </rPh>
    <rPh sb="38" eb="40">
      <t>フタン</t>
    </rPh>
    <rPh sb="40" eb="41">
      <t>ガク</t>
    </rPh>
    <rPh sb="42" eb="44">
      <t>ゲンショウ</t>
    </rPh>
    <rPh sb="45" eb="47">
      <t>ジュウトウ</t>
    </rPh>
    <rPh sb="47" eb="49">
      <t>カノウ</t>
    </rPh>
    <rPh sb="49" eb="51">
      <t>ザイゲン</t>
    </rPh>
    <rPh sb="51" eb="52">
      <t>トウ</t>
    </rPh>
    <rPh sb="53" eb="55">
      <t>ゾウカ</t>
    </rPh>
    <rPh sb="62" eb="63">
      <t>チ</t>
    </rPh>
    <rPh sb="74" eb="76">
      <t>ジュウトウ</t>
    </rPh>
    <rPh sb="76" eb="78">
      <t>カノウ</t>
    </rPh>
    <rPh sb="78" eb="80">
      <t>キキン</t>
    </rPh>
    <rPh sb="81" eb="83">
      <t>ゾウカ</t>
    </rPh>
    <rPh sb="83" eb="84">
      <t>オヨ</t>
    </rPh>
    <rPh sb="85" eb="92">
      <t>キジュンザイセイジュヨウガク</t>
    </rPh>
    <rPh sb="93" eb="95">
      <t>ゾウカ</t>
    </rPh>
    <rPh sb="96" eb="98">
      <t>キイン</t>
    </rPh>
    <rPh sb="107" eb="108">
      <t>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</si>
  <si>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</si>
  <si>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</si>
  <si>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</si>
  <si>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</si>
  <si>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</si>
  <si>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</si>
  <si>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</si>
  <si>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</si>
  <si>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</si>
  <si>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改善している主な要因は、基金への積立てにより充当可能基金が増加したこと及び基準財政需要額の増加したことが考えられる。実質公債費比率は依然として類似団体を上回っているが、文教施設更新や公営住宅の施設整備は継続しているため、今後も実質公債費比率は上昇していく見込みである。そのため、公共施設等総合管理計画に基づく施設規模の適正化や施設整備年度の平準化を図りつつ、公債費の適正化に取り組んでいく必要がある。</t>
    <rPh sb="42" eb="43">
      <t>オヨ</t>
    </rPh>
    <rPh sb="44" eb="51">
      <t>キジュンザイセイジュヨウガク</t>
    </rPh>
    <rPh sb="52" eb="54">
      <t>ゾウカ</t>
    </rPh>
    <rPh sb="59" eb="60">
      <t>カンガ</t>
    </rPh>
    <phoneticPr fontId="5"/>
  </si>
  <si>
    <t>将来負担比率</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</si>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</sst>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941F-4C69-995C-50D07437D5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162340</c:v>
                </c:pt>
                <c:pt idx="1">
                  <c:v>281050</c:v>
                </c:pt>
                <c:pt idx="2">
                  <c:v>247507</c:v>
                </c:pt>
                <c:pt idx="3">
                  <c:v>245644</c:v>
                </c:pt>
                <c:pt idx="4">
                  <c:v>93609</c:v>
                </c:pt>
              </c:numCache>
            </c:numRef>
          </c:val>
          <c:smooth val="0"/>
          <c:extLst>
            <c:ext xmlns:c16="http://schemas.microsoft.com/office/drawing/2014/chart" uri="{C3380CC4-5D6E-409C-BE32-E72D297353CC}">
              <c16:uniqueId val="{00000001-941F-4C69-995C-50D07437D5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5.48</c:v>
                </c:pt>
                <c:pt idx="1">
                  <c:v>8.0500000000000007</c:v>
                </c:pt>
                <c:pt idx="2">
                  <c:v>4.12</c:v>
                </c:pt>
                <c:pt idx="3">
                  <c:v>10.14</c:v>
                </c:pt>
                <c:pt idx="4">
                  <c:v>8.4</c:v>
                </c:pt>
              </c:numCache>
            </c:numRef>
          </c:val>
          <c:extLst>
            <c:ext xmlns:c16="http://schemas.microsoft.com/office/drawing/2014/chart" uri="{C3380CC4-5D6E-409C-BE32-E72D297353CC}">
              <c16:uniqueId val="{00000000-275D-41F0-81D6-817ADD444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47.64</c:v>
                </c:pt>
                <c:pt idx="1">
                  <c:v>44.47</c:v>
                </c:pt>
                <c:pt idx="2">
                  <c:v>42.64</c:v>
                </c:pt>
                <c:pt idx="3">
                  <c:v>39.69</c:v>
                </c:pt>
                <c:pt idx="4">
                  <c:v>45.49</c:v>
                </c:pt>
              </c:numCache>
            </c:numRef>
          </c:val>
          <c:extLst>
            <c:ext xmlns:c16="http://schemas.microsoft.com/office/drawing/2014/chart" uri="{C3380CC4-5D6E-409C-BE32-E72D297353CC}">
              <c16:uniqueId val="{00000001-275D-41F0-81D6-817ADD444D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4.75</c:v>
                </c:pt>
                <c:pt idx="1">
                  <c:v>-0.62</c:v>
                </c:pt>
                <c:pt idx="2">
                  <c:v>-2.6</c:v>
                </c:pt>
                <c:pt idx="3">
                  <c:v>6.3</c:v>
                </c:pt>
                <c:pt idx="4">
                  <c:v>2.68</c:v>
                </c:pt>
              </c:numCache>
            </c:numRef>
          </c:val>
          <c:smooth val="0"/>
          <c:extLst>
            <c:ext xmlns:c16="http://schemas.microsoft.com/office/drawing/2014/chart" uri="{C3380CC4-5D6E-409C-BE32-E72D297353CC}">
              <c16:uniqueId val="{00000002-275D-41F0-81D6-817ADD444D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94-49F9-9D3A-724BCCA1B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94-49F9-9D3A-724BCCA1BB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94-49F9-9D3A-724BCCA1BB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94-49F9-9D3A-724BCCA1BB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94-49F9-9D3A-724BCCA1BB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5-F894-49F9-9D3A-724BCCA1BB8B}"/>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0.21</c:v>
                </c:pt>
                <c:pt idx="2">
                  <c:v>#N/A</c:v>
                </c:pt>
                <c:pt idx="3">
                  <c:v>0.35</c:v>
                </c:pt>
                <c:pt idx="4">
                  <c:v>0.63</c:v>
                </c:pt>
                <c:pt idx="5">
                  <c:v>#N/A</c:v>
                </c:pt>
                <c:pt idx="6">
                  <c:v>#N/A</c:v>
                </c:pt>
                <c:pt idx="7">
                  <c:v>0.5</c:v>
                </c:pt>
                <c:pt idx="8">
                  <c:v>#N/A</c:v>
                </c:pt>
                <c:pt idx="9">
                  <c:v>0.76</c:v>
                </c:pt>
              </c:numCache>
            </c:numRef>
          </c:val>
          <c:extLst>
            <c:ext xmlns:c16="http://schemas.microsoft.com/office/drawing/2014/chart" uri="{C3380CC4-5D6E-409C-BE32-E72D297353CC}">
              <c16:uniqueId val="{00000006-F894-49F9-9D3A-724BCCA1BB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1.44</c:v>
                </c:pt>
                <c:pt idx="4">
                  <c:v>#N/A</c:v>
                </c:pt>
                <c:pt idx="5">
                  <c:v>1.97</c:v>
                </c:pt>
                <c:pt idx="6">
                  <c:v>#N/A</c:v>
                </c:pt>
                <c:pt idx="7">
                  <c:v>1.71</c:v>
                </c:pt>
                <c:pt idx="8">
                  <c:v>#N/A</c:v>
                </c:pt>
                <c:pt idx="9">
                  <c:v>1.6</c:v>
                </c:pt>
              </c:numCache>
            </c:numRef>
          </c:val>
          <c:extLst>
            <c:ext xmlns:c16="http://schemas.microsoft.com/office/drawing/2014/chart" uri="{C3380CC4-5D6E-409C-BE32-E72D297353CC}">
              <c16:uniqueId val="{00000007-F894-49F9-9D3A-724BCCA1BB8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8.66</c:v>
                </c:pt>
                <c:pt idx="2">
                  <c:v>#N/A</c:v>
                </c:pt>
                <c:pt idx="3">
                  <c:v>8.77</c:v>
                </c:pt>
                <c:pt idx="4">
                  <c:v>#N/A</c:v>
                </c:pt>
                <c:pt idx="5">
                  <c:v>11.18</c:v>
                </c:pt>
                <c:pt idx="6">
                  <c:v>#N/A</c:v>
                </c:pt>
                <c:pt idx="7">
                  <c:v>7.35</c:v>
                </c:pt>
                <c:pt idx="8">
                  <c:v>#N/A</c:v>
                </c:pt>
                <c:pt idx="9">
                  <c:v>5.36</c:v>
                </c:pt>
              </c:numCache>
            </c:numRef>
          </c:val>
          <c:extLst>
            <c:ext xmlns:c16="http://schemas.microsoft.com/office/drawing/2014/chart" uri="{C3380CC4-5D6E-409C-BE32-E72D297353CC}">
              <c16:uniqueId val="{00000008-F894-49F9-9D3A-724BCCA1BB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5.47</c:v>
                </c:pt>
                <c:pt idx="2">
                  <c:v>#N/A</c:v>
                </c:pt>
                <c:pt idx="3">
                  <c:v>8.0399999999999991</c:v>
                </c:pt>
                <c:pt idx="4">
                  <c:v>#N/A</c:v>
                </c:pt>
                <c:pt idx="5">
                  <c:v>4.12</c:v>
                </c:pt>
                <c:pt idx="6">
                  <c:v>#N/A</c:v>
                </c:pt>
                <c:pt idx="7">
                  <c:v>10.130000000000001</c:v>
                </c:pt>
                <c:pt idx="8">
                  <c:v>#N/A</c:v>
                </c:pt>
                <c:pt idx="9">
                  <c:v>8.4</c:v>
                </c:pt>
              </c:numCache>
            </c:numRef>
          </c:val>
          <c:extLst>
            <c:ext xmlns:c16="http://schemas.microsoft.com/office/drawing/2014/chart" uri="{C3380CC4-5D6E-409C-BE32-E72D297353CC}">
              <c16:uniqueId val="{00000009-F894-49F9-9D3A-724BCCA1B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608</c:v>
                </c:pt>
                <c:pt idx="5">
                  <c:v>579</c:v>
                </c:pt>
                <c:pt idx="8">
                  <c:v>593</c:v>
                </c:pt>
                <c:pt idx="11">
                  <c:v>611</c:v>
                </c:pt>
                <c:pt idx="14">
                  <c:v>627</c:v>
                </c:pt>
              </c:numCache>
            </c:numRef>
          </c:val>
          <c:extLst>
            <c:ext xmlns:c16="http://schemas.microsoft.com/office/drawing/2014/chart" uri="{C3380CC4-5D6E-409C-BE32-E72D297353CC}">
              <c16:uniqueId val="{00000000-762A-44D1-AA3F-1FB1AE487E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4</c:v>
                </c:pt>
                <c:pt idx="6">
                  <c:v>1</c:v>
                </c:pt>
                <c:pt idx="9">
                  <c:v>0</c:v>
                </c:pt>
                <c:pt idx="12">
                  <c:v>0</c:v>
                </c:pt>
              </c:numCache>
            </c:numRef>
          </c:val>
          <c:extLst>
            <c:ext xmlns:c16="http://schemas.microsoft.com/office/drawing/2014/chart" uri="{C3380CC4-5D6E-409C-BE32-E72D297353CC}">
              <c16:uniqueId val="{00000001-762A-44D1-AA3F-1FB1AE487E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2A-44D1-AA3F-1FB1AE487E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112</c:v>
                </c:pt>
                <c:pt idx="6">
                  <c:v>107</c:v>
                </c:pt>
                <c:pt idx="9">
                  <c:v>110</c:v>
                </c:pt>
                <c:pt idx="12">
                  <c:v>94</c:v>
                </c:pt>
              </c:numCache>
            </c:numRef>
          </c:val>
          <c:extLst>
            <c:ext xmlns:c16="http://schemas.microsoft.com/office/drawing/2014/chart" uri="{C3380CC4-5D6E-409C-BE32-E72D297353CC}">
              <c16:uniqueId val="{00000003-762A-44D1-AA3F-1FB1AE487E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132</c:v>
                </c:pt>
                <c:pt idx="6">
                  <c:v>181</c:v>
                </c:pt>
                <c:pt idx="9">
                  <c:v>157</c:v>
                </c:pt>
                <c:pt idx="12">
                  <c:v>168</c:v>
                </c:pt>
              </c:numCache>
            </c:numRef>
          </c:val>
          <c:extLst>
            <c:ext xmlns:c16="http://schemas.microsoft.com/office/drawing/2014/chart" uri="{C3380CC4-5D6E-409C-BE32-E72D297353CC}">
              <c16:uniqueId val="{00000004-762A-44D1-AA3F-1FB1AE487E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2A-44D1-AA3F-1FB1AE487E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2A-44D1-AA3F-1FB1AE487E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679</c:v>
                </c:pt>
                <c:pt idx="3">
                  <c:v>666</c:v>
                </c:pt>
                <c:pt idx="6">
                  <c:v>685</c:v>
                </c:pt>
                <c:pt idx="9">
                  <c:v>720</c:v>
                </c:pt>
                <c:pt idx="12">
                  <c:v>767</c:v>
                </c:pt>
              </c:numCache>
            </c:numRef>
          </c:val>
          <c:extLst>
            <c:ext xmlns:c16="http://schemas.microsoft.com/office/drawing/2014/chart" uri="{C3380CC4-5D6E-409C-BE32-E72D297353CC}">
              <c16:uniqueId val="{00000007-762A-44D1-AA3F-1FB1AE487E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324</c:v>
                </c:pt>
                <c:pt idx="2">
                  <c:v>#N/A</c:v>
                </c:pt>
                <c:pt idx="3">
                  <c:v>#N/A</c:v>
                </c:pt>
                <c:pt idx="4">
                  <c:v>335</c:v>
                </c:pt>
                <c:pt idx="5">
                  <c:v>#N/A</c:v>
                </c:pt>
                <c:pt idx="6">
                  <c:v>#N/A</c:v>
                </c:pt>
                <c:pt idx="7">
                  <c:v>381</c:v>
                </c:pt>
                <c:pt idx="8">
                  <c:v>#N/A</c:v>
                </c:pt>
                <c:pt idx="9">
                  <c:v>#N/A</c:v>
                </c:pt>
                <c:pt idx="10">
                  <c:v>376</c:v>
                </c:pt>
                <c:pt idx="11">
                  <c:v>#N/A</c:v>
                </c:pt>
                <c:pt idx="12">
                  <c:v>#N/A</c:v>
                </c:pt>
                <c:pt idx="13">
                  <c:v>402</c:v>
                </c:pt>
                <c:pt idx="14">
                  <c:v>#N/A</c:v>
                </c:pt>
              </c:numCache>
            </c:numRef>
          </c:val>
          <c:smooth val="0"/>
          <c:extLst>
            <c:ext xmlns:c16="http://schemas.microsoft.com/office/drawing/2014/chart" uri="{C3380CC4-5D6E-409C-BE32-E72D297353CC}">
              <c16:uniqueId val="{00000008-762A-44D1-AA3F-1FB1AE487E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5165</c:v>
                </c:pt>
                <c:pt idx="5">
                  <c:v>6046</c:v>
                </c:pt>
                <c:pt idx="8">
                  <c:v>6193</c:v>
                </c:pt>
                <c:pt idx="11">
                  <c:v>5762</c:v>
                </c:pt>
                <c:pt idx="14">
                  <c:v>6080</c:v>
                </c:pt>
              </c:numCache>
            </c:numRef>
          </c:val>
          <c:extLst>
            <c:ext xmlns:c16="http://schemas.microsoft.com/office/drawing/2014/chart" uri="{C3380CC4-5D6E-409C-BE32-E72D297353CC}">
              <c16:uniqueId val="{00000000-0BDC-4EA2-90AF-FFBC5FFE21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431</c:v>
                </c:pt>
                <c:pt idx="5">
                  <c:v>408</c:v>
                </c:pt>
                <c:pt idx="8">
                  <c:v>479</c:v>
                </c:pt>
                <c:pt idx="11">
                  <c:v>475</c:v>
                </c:pt>
                <c:pt idx="14">
                  <c:v>486</c:v>
                </c:pt>
              </c:numCache>
            </c:numRef>
          </c:val>
          <c:extLst>
            <c:ext xmlns:c16="http://schemas.microsoft.com/office/drawing/2014/chart" uri="{C3380CC4-5D6E-409C-BE32-E72D297353CC}">
              <c16:uniqueId val="{00000001-0BDC-4EA2-90AF-FFBC5FFE21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2191</c:v>
                </c:pt>
                <c:pt idx="5">
                  <c:v>2099</c:v>
                </c:pt>
                <c:pt idx="8">
                  <c:v>2134</c:v>
                </c:pt>
                <c:pt idx="11">
                  <c:v>2686</c:v>
                </c:pt>
                <c:pt idx="14">
                  <c:v>3059</c:v>
                </c:pt>
              </c:numCache>
            </c:numRef>
          </c:val>
          <c:extLst>
            <c:ext xmlns:c16="http://schemas.microsoft.com/office/drawing/2014/chart" uri="{C3380CC4-5D6E-409C-BE32-E72D297353CC}">
              <c16:uniqueId val="{00000002-0BDC-4EA2-90AF-FFBC5FFE21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C-4EA2-90AF-FFBC5FFE21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DC-4EA2-90AF-FFBC5FFE21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C-4EA2-90AF-FFBC5FFE21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c:v>
                </c:pt>
                <c:pt idx="3">
                  <c:v>0</c:v>
                </c:pt>
                <c:pt idx="6">
                  <c:v>15</c:v>
                </c:pt>
                <c:pt idx="9">
                  <c:v>44</c:v>
                </c:pt>
                <c:pt idx="12">
                  <c:v>45</c:v>
                </c:pt>
              </c:numCache>
            </c:numRef>
          </c:val>
          <c:extLst>
            <c:ext xmlns:c16="http://schemas.microsoft.com/office/drawing/2014/chart" uri="{C3380CC4-5D6E-409C-BE32-E72D297353CC}">
              <c16:uniqueId val="{00000006-0BDC-4EA2-90AF-FFBC5FFE21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640</c:v>
                </c:pt>
                <c:pt idx="3">
                  <c:v>548</c:v>
                </c:pt>
                <c:pt idx="6">
                  <c:v>473</c:v>
                </c:pt>
                <c:pt idx="9">
                  <c:v>366</c:v>
                </c:pt>
                <c:pt idx="12">
                  <c:v>340</c:v>
                </c:pt>
              </c:numCache>
            </c:numRef>
          </c:val>
          <c:extLst>
            <c:ext xmlns:c16="http://schemas.microsoft.com/office/drawing/2014/chart" uri="{C3380CC4-5D6E-409C-BE32-E72D297353CC}">
              <c16:uniqueId val="{00000007-0BDC-4EA2-90AF-FFBC5FFE21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1031</c:v>
                </c:pt>
                <c:pt idx="3">
                  <c:v>933</c:v>
                </c:pt>
                <c:pt idx="6">
                  <c:v>933</c:v>
                </c:pt>
                <c:pt idx="9">
                  <c:v>847</c:v>
                </c:pt>
                <c:pt idx="12">
                  <c:v>881</c:v>
                </c:pt>
              </c:numCache>
            </c:numRef>
          </c:val>
          <c:extLst>
            <c:ext xmlns:c16="http://schemas.microsoft.com/office/drawing/2014/chart" uri="{C3380CC4-5D6E-409C-BE32-E72D297353CC}">
              <c16:uniqueId val="{00000008-0BDC-4EA2-90AF-FFBC5FFE21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DC-4EA2-90AF-FFBC5FFE21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7120</c:v>
                </c:pt>
                <c:pt idx="3">
                  <c:v>7816</c:v>
                </c:pt>
                <c:pt idx="6">
                  <c:v>8307</c:v>
                </c:pt>
                <c:pt idx="9">
                  <c:v>8345</c:v>
                </c:pt>
                <c:pt idx="12">
                  <c:v>8109</c:v>
                </c:pt>
              </c:numCache>
            </c:numRef>
          </c:val>
          <c:extLst>
            <c:ext xmlns:c16="http://schemas.microsoft.com/office/drawing/2014/chart" uri="{C3380CC4-5D6E-409C-BE32-E72D297353CC}">
              <c16:uniqueId val="{0000000A-0BDC-4EA2-90AF-FFBC5FFE21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1031</c:v>
                </c:pt>
                <c:pt idx="2">
                  <c:v>#N/A</c:v>
                </c:pt>
                <c:pt idx="3">
                  <c:v>#N/A</c:v>
                </c:pt>
                <c:pt idx="4">
                  <c:v>744</c:v>
                </c:pt>
                <c:pt idx="5">
                  <c:v>#N/A</c:v>
                </c:pt>
                <c:pt idx="6">
                  <c:v>#N/A</c:v>
                </c:pt>
                <c:pt idx="7">
                  <c:v>921</c:v>
                </c:pt>
                <c:pt idx="8">
                  <c:v>#N/A</c:v>
                </c:pt>
                <c:pt idx="9">
                  <c:v>#N/A</c:v>
                </c:pt>
                <c:pt idx="10">
                  <c:v>677</c:v>
                </c:pt>
                <c:pt idx="11">
                  <c:v>#N/A</c:v>
                </c:pt>
                <c:pt idx="12">
                  <c:v>#N/A</c:v>
                </c:pt>
                <c:pt idx="13">
                  <c:v>0</c:v>
                </c:pt>
                <c:pt idx="14">
                  <c:v>#N/A</c:v>
                </c:pt>
              </c:numCache>
            </c:numRef>
          </c:val>
          <c:smooth val="0"/>
          <c:extLst>
            <c:ext xmlns:c16="http://schemas.microsoft.com/office/drawing/2014/chart" uri="{C3380CC4-5D6E-409C-BE32-E72D297353CC}">
              <c16:uniqueId val="{0000000B-0BDC-4EA2-90AF-FFBC5FFE21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1762</c:v>
                </c:pt>
                <c:pt idx="1">
                  <c:v>1762</c:v>
                </c:pt>
                <c:pt idx="2">
                  <c:v>1965</c:v>
                </c:pt>
              </c:numCache>
            </c:numRef>
          </c:val>
          <c:extLst>
            <c:ext xmlns:c16="http://schemas.microsoft.com/office/drawing/2014/chart" uri="{C3380CC4-5D6E-409C-BE32-E72D297353CC}">
              <c16:uniqueId val="{00000000-2931-4A67-9BBB-E614E13930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428</c:v>
                </c:pt>
                <c:pt idx="2">
                  <c:v>528</c:v>
                </c:pt>
              </c:numCache>
            </c:numRef>
          </c:val>
          <c:extLst>
            <c:ext xmlns:c16="http://schemas.microsoft.com/office/drawing/2014/chart" uri="{C3380CC4-5D6E-409C-BE32-E72D297353CC}">
              <c16:uniqueId val="{00000001-2931-4A67-9BBB-E614E13930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371</c:v>
                </c:pt>
                <c:pt idx="1">
                  <c:v>495</c:v>
                </c:pt>
                <c:pt idx="2">
                  <c:v>565</c:v>
                </c:pt>
              </c:numCache>
            </c:numRef>
          </c:val>
          <c:extLst>
            <c:ext xmlns:c16="http://schemas.microsoft.com/office/drawing/2014/chart" uri="{C3380CC4-5D6E-409C-BE32-E72D297353CC}">
              <c16:uniqueId val="{00000002-2931-4A67-9BBB-E614E13930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{9C9BD003-0A76-4EF0-A32C-C0A54EB06900}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BF-4B57-8F01-A4BFFBC41B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{B976F002-6D23-42EE-B495-239516A5A858}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BF-4B57-8F01-A4BFFBC41B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{CC83D5BB-ADB0-4A29-9F3F-5292876515CE}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BF-4B57-8F01-A4BFFBC41B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{F973DDAE-C533-475A-9768-1BECA1BBBE04}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BF-4B57-8F01-A4BFFBC41B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{8EEE6C89-91C3-46AA-8B57-B714E07688B4}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BF-4B57-8F01-A4BFFBC41B8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{54E1D044-55B3-43A4-8E78-1515632EAA05}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BF-4B57-8F01-A4BFFBC41B8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{E641607E-8D42-4146-A86E-3FF712468FE1}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BF-4B57-8F01-A4BFFBC41B8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{555C5478-5A73-418E-AB63-812FEF2CB461}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BF-4B57-8F01-A4BFFBC41B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{3A7ACD75-99EE-4C3F-9B5A-29C1875EA109}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BF-4B57-8F01-A4BFFBC41B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53.6</c:v>
                </c:pt>
                <c:pt idx="16">
                  <c:v>53.8</c:v>
                </c:pt>
                <c:pt idx="24">
                  <c:v>52.8</c:v>
                </c:pt>
                <c:pt idx="32">
                  <c:v>53.4</c:v>
                </c:pt>
              </c:numCache>
            </c:numRef>
          </c:xVal>
          <c:yVal>
            <c:numRef>
              <c:f>公会計指標分析・財政指標組合せ分析表!$BP$51:$DC$51</c:f>
              <c:numCache>
                <c:formatCode>#,##0.0;"▲ "#,##0.0</c:formatCode>
                <c:ptCount val="40"/>
                <c:pt idx="0">
                  <c:v>30.9</c:v>
                </c:pt>
                <c:pt idx="8">
                  <c:v>22.2</c:v>
                </c:pt>
                <c:pt idx="16">
                  <c:v>25.7</c:v>
                </c:pt>
                <c:pt idx="24">
                  <c:v>17.399999999999999</c:v>
                </c:pt>
              </c:numCache>
            </c:numRef>
          </c:yVal>
          <c:smooth val="0"/>
          <c:extLst>
            <c:ext xmlns:c16="http://schemas.microsoft.com/office/drawing/2014/chart" uri="{C3380CC4-5D6E-409C-BE32-E72D297353CC}">
              <c16:uniqueId val="{00000009-C2BF-4B57-8F01-A4BFFBC41B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{540596FE-08D4-408D-95D2-68AFC87D6180}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BF-4B57-8F01-A4BFFBC41B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{9FE42F97-F18A-48A2-BCA8-BD08D1776AA6}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BF-4B57-8F01-A4BFFBC41B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{27FF526D-068B-445D-950D-A6133E7F345B}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BF-4B57-8F01-A4BFFBC41B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{DB3D251B-E567-4368-8D6B-C3767288DC5C}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BF-4B57-8F01-A4BFFBC41B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{1E96F421-70A8-4E7E-8513-5CBF5E04643F}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BF-4B57-8F01-A4BFFBC41B8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{1E23C75C-475E-42AA-83C0-BB72184B82DB}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BF-4B57-8F01-A4BFFBC41B8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{4923D805-43A3-4F45-AFD5-CF059B8CFE20}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BF-4B57-8F01-A4BFFBC41B8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{9CAF9256-B05F-47E9-99B2-7EA3FB9464B2}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BF-4B57-8F01-A4BFFBC41B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{CCDF7367-119E-4FEE-8177-7AE14785EAD7}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BF-4B57-8F01-A4BFFBC41B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C2BF-4B57-8F01-A4BFFBC41B8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{D75C1A84-4951-411C-9F31-21ED9A52A52C}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6F-494C-9B6F-DBB1CFFC7B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{3C91E39F-A28F-4938-8B43-1FA091F484F4}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6F-494C-9B6F-DBB1CFFC7B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{D81877B6-7850-48B6-9398-02AD6E0C82B5}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6F-494C-9B6F-DBB1CFFC7B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{750C1E29-5145-49C8-A81F-3B8950C4606C}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6F-494C-9B6F-DBB1CFFC7B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{6016F421-9D97-4394-A64F-9F2DE5DA6676}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6F-494C-9B6F-DBB1CFFC7B5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{2E1C1062-DE22-46CD-990C-B870D37F0060}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6F-494C-9B6F-DBB1CFFC7B5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{5997A557-4B68-4F68-8459-F516DD9BBFDD}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6F-494C-9B6F-DBB1CFFC7B5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{EF521177-C68F-41E7-9B58-642E124B1AEC}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6F-494C-9B6F-DBB1CFFC7B5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{63693C83-F65F-4454-8CD9-0261A8E2A420}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6F-494C-9B6F-DBB1CFFC7B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c:v>
                </c:pt>
                <c:pt idx="16">
                  <c:v>10.1</c:v>
                </c:pt>
                <c:pt idx="24">
                  <c:v>10.1</c:v>
                </c:pt>
                <c:pt idx="32">
                  <c:v>10.3</c:v>
                </c:pt>
              </c:numCache>
            </c:numRef>
          </c:xVal>
          <c:yVal>
            <c:numRef>
              <c:f>公会計指標分析・財政指標組合せ分析表!$BP$73:$DC$73</c:f>
              <c:numCache>
                <c:formatCode>#,##0.0;"▲ "#,##0.0</c:formatCode>
                <c:ptCount val="40"/>
                <c:pt idx="0">
                  <c:v>30.9</c:v>
                </c:pt>
                <c:pt idx="8">
                  <c:v>22.2</c:v>
                </c:pt>
                <c:pt idx="16">
                  <c:v>25.7</c:v>
                </c:pt>
                <c:pt idx="24">
                  <c:v>17.399999999999999</c:v>
                </c:pt>
              </c:numCache>
            </c:numRef>
          </c:yVal>
          <c:smooth val="0"/>
          <c:extLst>
            <c:ext xmlns:c16="http://schemas.microsoft.com/office/drawing/2014/chart" uri="{C3380CC4-5D6E-409C-BE32-E72D297353CC}">
              <c16:uniqueId val="{00000009-AB6F-494C-9B6F-DBB1CFFC7B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{7CD0451A-D1FC-4721-B216-A0A009227C3A}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6F-494C-9B6F-DBB1CFFC7B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{DFFF0D56-DDC0-49FD-B0B1-ACE182CE5C69}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6F-494C-9B6F-DBB1CFFC7B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{D53C94D5-DE9B-403D-BD6C-71CD83A6F31F}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6F-494C-9B6F-DBB1CFFC7B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{B9161C41-91B1-495A-B535-CABB48C24271}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6F-494C-9B6F-DBB1CFFC7B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{BA231B64-F904-4D15-BC60-543E9D4BCDD3}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6F-494C-9B6F-DBB1CFFC7B5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{8935ABAD-569B-4C10-BA6F-A3C14EFB6E94}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6F-494C-9B6F-DBB1CFFC7B5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{3B85B368-8E23-47D8-B41C-5CA7DD542B2E}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6F-494C-9B6F-DBB1CFFC7B5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{25AC7D7E-3A67-4919-BCE2-4F0ECE222D8D}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6F-494C-9B6F-DBB1CFFC7B5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{D14905EE-5D37-4C78-9156-02939C8B3BE3}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6F-494C-9B6F-DBB1CFFC7B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B6F-494C-9B6F-DBB1CFFC7B5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7E2A84-7769-4D38-A6FB-94DBDFF5F9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DB55B8B-371C-4239-825D-E3C89DF2358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E734F05-9D51-49FF-995A-C4EE5658D56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4D639F-CC91-4233-919A-7C5B13F9ED8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4857D59-0E3C-41B1-A1A8-F4BB8DB6990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B879F5-ABB8-4B78-8A50-AE4093B309D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55B5DAD-241C-45A4-AB8B-B7B797F1555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D657DD5-BD9D-4A21-815C-888142DA086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68692FA-4C34-475E-850A-C146C29AC98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C971FAF-4F04-432D-BF9E-1E971D2DCE7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10BE1AC-FA20-4B54-B403-A06514DDA3D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078E069-FD87-4CBF-87B1-2D8BA2269F7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D0E59FA-0CE4-4082-8342-B2EDD82E6A5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C742EBB-1C0A-46ED-A6E2-C2D9E347ACB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31C652C-CD16-4536-82C1-DEF2DBCFB61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52D36C3-1C9B-4DC6-B8A2-2ECA02437F9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C3D96BF-EFA6-4327-930E-1C948BFB2F3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4D0B89C-019F-4787-89E4-D3BC5936931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5384809-64A8-4131-8B28-F86F85073C2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31D907-437F-4BC4-8C97-E5D345ACC0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EA99925-9E2F-4A4B-BB9D-21ADCB4DBF0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8FFCE44-84C6-4458-8AC1-E176886DFCC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7ADC404-435F-41CB-AFD6-9F0E53B5ADF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14ED71D-2125-427A-BA6E-3E409AAF61B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D6595D4-CEF1-4890-928B-F34A18CAC8B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B5B96CD-F3AF-4DAB-9013-1B0477BB024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7BEB111-B4C5-40A1-A137-77B37E8D430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B841DDA-A545-4D4E-92BC-D47E76D1BF0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BEF2EAA-C032-4829-987B-046D747B5F2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2734D9-4456-488A-99B3-3CBDB510979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B430BA2-5D2F-4D06-B245-1568D2A0F4D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2896F6E-D60E-439D-85C2-C649772D555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F8132F8-0E4C-4BC6-999F-8D96060517D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EBA34F6-1B47-410F-B9A7-8B63DF4C31D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E7A1130-4C16-4A98-A49B-9D379656D68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2F57E39-11FE-42ED-AC17-7786F7AA3F3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D882565-0A65-4679-B5CF-ABA80732895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8B90E0E-F01E-4A16-BD09-5C610ED7F8D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DFA05C2-B7E6-4337-BC44-14C83FA21F5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00B34DC-0829-4F91-A674-442BDE9D3DE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DAB1F15-CF62-40FC-8675-2296F9FA99D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8D23BE7-63D5-4D0A-A32F-96A1DBAC6E2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4A32F3E-E89D-491B-930C-302F6D39BC4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735832D-C7F2-458B-8F03-9A19015790B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E4CBF24-ED72-4199-BEC6-2142667E805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23CE64-101D-4893-BD7A-0C574FB4655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903A7D7-C3BE-4697-BA17-0FA486B377A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令和３年度に比べ、固定資産税等の税収が伸びており、基準財政収入額が増加してきているが、基準財政需要額も増加しているため、令和２年度より財政力指数が横ばいとなっている。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依然として、類似団体や県平均を下回っているため、今後も税収等の歳入確保に努める。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1A670BC-A7A8-45A5-81B7-3AB8B798606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7E1274C-D3DB-49D1-9DBD-0067E3893FA3}"/>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FBFD9D2-30CD-4E39-8E2A-0A635FD69F7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17D2D32F-43D8-4A1D-8DF9-24552A76A44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AD1E6A1-E397-4E45-8B8A-F73F0F4E01E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BF6A2FE-F419-4C74-9E7A-280A129F04E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73BC6C6-D299-4335-9AA9-D14AA7A5B0D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7378F40-BABA-4445-9BF8-54B8FFA248D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D348870-0B50-4699-99E1-F1388C8202A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1E1832B-8AE0-409D-8346-567A4DE53F6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4A1713C-48C8-4031-9395-D646726AF7F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A77484F-EDCC-4A30-A01B-584399999A6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AAC76E6-A72B-4704-A710-05B7EC8D2A5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A328E09-29A3-4061-8F0D-15778F3254C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90EA5B7-4270-45E6-847A-C8EC2B4FFCC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6C300AAF-A432-40B7-A1F4-7FC0CCD21C5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96E03833-72FA-4A8E-9891-AA350B6C8B47}"/>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2E57D9F5-3872-4A3D-AE51-6B6F4415B08D}"/>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6F0B4E4D-63A2-423F-9D62-67AD6478B139}"/>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9764144F-D629-440E-99F9-448D48C0E99A}"/>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CF28D90A-73C6-4918-A86B-3E310492253C}"/>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F348C133-7E3C-4203-A9FC-1F7679C131EE}"/>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8F3C8BD3-C804-421E-B63A-5314B07A9D8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2C20590C-70AB-4EBC-9796-2F4C2DF12C5B}"/>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EA9DF330-8293-4A00-BFD5-CAB36A61488E}"/>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B9612ED8-967E-4DB8-86B0-8A65209756BF}"/>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F465BA77-AF5C-46FD-9089-D6E2137C5575}"/>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31A77D88-5DEF-45AD-9FB5-7143E748D29D}"/>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D5563DED-228F-4D81-BDB1-3A4E927FE701}"/>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D979612-7002-49FC-8C76-05912F0B95F4}"/>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16E2F635-A291-4517-95D8-8F7304086347}"/>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62D97D96-1F86-48ED-A8FB-DD96F44EB3C4}"/>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D0A72C4F-73B2-4194-A0EF-CFE2BAB3C9AE}"/>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F6AF85C8-10F8-4952-9B93-3DBAAC14472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1A6B2168-82BC-417B-94AC-8402CA4055A5}"/>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133AE4-0F62-44CF-B3CA-00FBB9DB012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C76D67B-8494-4828-B774-B93701B2389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AE564ED-F4E4-4DE7-A11E-D34B9D6D167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D16EC5A-50E3-4AAB-9223-B23B0942C54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B6941E3-66CF-4273-8160-DB6A07AABF1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985C55C-1C64-4D7F-867C-CC68E6D78645}"/>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BE21932-62A9-4BFF-BC33-0EABAF498748}"/>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B48B236A-6665-4487-8109-4A5207F4690E}"/>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D939845B-7087-400D-94B9-7E4F02A76DBB}"/>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7953FDAF-0F79-4EF4-B3D3-94A2D4DEBAB2}"/>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804C49F-CE44-4E99-9E61-3167CB808C68}"/>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7D97C9F5-D72F-4363-B0DC-873C1FB36FF1}"/>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43224723-991D-44CB-89B4-CA12F1E752AA}"/>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33B3B73D-3B3E-4787-9343-E84E94C63328}"/>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E9C57FE9-CA3F-4832-A5F9-16C1AC96A675}"/>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ED761E4-C3B2-47F5-B263-38BF3617CF8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40FDDDC-13B8-402B-B79C-FFB811275DCE}"/>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A1A6081-2F5D-4A47-BA76-71AADFB296F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FC2910B-B70C-45DD-91A4-B6F100918E6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58DA86A-EF29-4062-B2C4-0A00028A4C1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69007FB-3365-4A25-8B1D-3CA097183C7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9A05274-8B0D-4FD5-ADBC-1DBC8AA7F56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2B3F21E-3C25-4490-9BE0-738183C4628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137910F-3295-4370-90B0-B6E01036956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E4FE1D4-975D-4F7E-AB52-8C1361E8BED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BF7EA4E-EE49-4CAF-8F59-CCF13DEC01F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B80E6C4-23B8-44E3-973A-9CA1736107F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CD5BD8F-824B-411D-B060-259F21A7AC0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地方交付税や地方特例交付金等の減少により、経常一般財源が減少した。また、物件費や公債費等の増加により経常経費が増加したことで、令和３年度より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公債費・物件費・一部事務組合に係る負担金が財政の硬直化の原因となっており、今後も経常経費の圧縮に向けた行財政改革を進めていく必要がある。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F93AFC0-B4CF-4F06-9F08-76329F4BDDB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F4BF906-6CC5-4B91-98FC-1CB0E6918D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E18E180B-F575-4925-A63C-FCE5C5A2087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31F551E8-72D8-4D54-B403-8F56792C09A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11287DD6-6ECC-4B6C-B8BF-688F8E02B7A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3B3BB81E-7D3B-4A6A-A458-D94D06C510E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D514841C-FFB0-40D3-911B-E7B51B61AC2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61DD4AF2-60BE-4E10-83EC-161981DBD3E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71310506-7B1A-47EC-BA49-EAF936FE647B}"/>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BAFB48E6-D44E-4000-B166-DA9B530B3A23}"/>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4353E38B-BD50-43A5-A765-42995235EDB7}"/>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60503784-BD09-4D63-BE32-015AEBF756A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587D3CE5-06EF-4558-8D5C-C3EEBFF70DB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92A4CC6B-4E8C-4BBF-872A-3F88D8320D2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D76603B0-8D72-451A-A959-587C62DA187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A26FAF7A-394C-4082-9D39-7C1B7C08F83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65E58DCB-8367-41E2-8EE8-8F1B45A684BB}"/>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1B9ABF5C-5666-4958-AF19-2C7B865D76CF}"/>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4FAE6034-72D0-4B2B-B30F-A7C7B8296E52}"/>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A220B444-E51C-4ACE-BCB2-95519ED76158}"/>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4CA22E5-9009-42A8-8158-3807839D13F9}"/>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161502</xdr:rowOff>
    </xdr:to>
    <xdr:cxnSp macro="">
      <xdr:nvCxnSpPr>
        <xdr:cNvPr id="133" name="直線コネクタ 132">
          <a:extLst>
            <a:ext uri="{FF2B5EF4-FFF2-40B4-BE49-F238E27FC236}">
              <a16:creationId xmlns:a16="http://schemas.microsoft.com/office/drawing/2014/main" id="{164DFDD1-F49A-4A8D-BC69-EB0CA58C4C76}"/>
            </a:ext>
          </a:extLst>
        </xdr:cNvPr>
        <xdr:cNvCxnSpPr/>
      </xdr:nvCxnSpPr>
      <xdr:spPr>
        <a:xfrm>
          <a:off x="4114800" y="1112477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9A0BB87F-E861-45F7-B285-2D40E7AD715D}"/>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1E060CE2-B023-4BED-A8EF-05134A3EF0A9}"/>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66</xdr:row>
      <xdr:rowOff>66463</xdr:rowOff>
    </xdr:to>
    <xdr:cxnSp macro="">
      <xdr:nvCxnSpPr>
        <xdr:cNvPr id="136" name="直線コネクタ 135">
          <a:extLst>
            <a:ext uri="{FF2B5EF4-FFF2-40B4-BE49-F238E27FC236}">
              <a16:creationId xmlns:a16="http://schemas.microsoft.com/office/drawing/2014/main" id="{B11E0602-08D9-40F7-B8A3-8AE4F246C136}"/>
            </a:ext>
          </a:extLst>
        </xdr:cNvPr>
        <xdr:cNvCxnSpPr/>
      </xdr:nvCxnSpPr>
      <xdr:spPr>
        <a:xfrm flipV="1">
          <a:off x="3225800" y="1112477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2D4EBD51-2A38-4A8B-BE73-31D697BD7293}"/>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3ECA61BE-DA7B-4879-9BD5-DCF749934E7F}"/>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66463</xdr:rowOff>
    </xdr:to>
    <xdr:cxnSp macro="">
      <xdr:nvCxnSpPr>
        <xdr:cNvPr id="139" name="直線コネクタ 138">
          <a:extLst>
            <a:ext uri="{FF2B5EF4-FFF2-40B4-BE49-F238E27FC236}">
              <a16:creationId xmlns:a16="http://schemas.microsoft.com/office/drawing/2014/main" id="{9540510E-D961-4BC1-B35A-972F38492F86}"/>
            </a:ext>
          </a:extLst>
        </xdr:cNvPr>
        <xdr:cNvCxnSpPr/>
      </xdr:nvCxnSpPr>
      <xdr:spPr>
        <a:xfrm>
          <a:off x="2336800" y="113419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86C93FEF-A1C9-4370-9F18-C5B7AD229CD4}"/>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5D43F620-8232-428C-B549-91018BEF7945}"/>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38312</xdr:rowOff>
    </xdr:to>
    <xdr:cxnSp macro="">
      <xdr:nvCxnSpPr>
        <xdr:cNvPr id="142" name="直線コネクタ 141">
          <a:extLst>
            <a:ext uri="{FF2B5EF4-FFF2-40B4-BE49-F238E27FC236}">
              <a16:creationId xmlns:a16="http://schemas.microsoft.com/office/drawing/2014/main" id="{3F6D9CF3-CC16-448E-8FB4-E2F1793B59CC}"/>
            </a:ext>
          </a:extLst>
        </xdr:cNvPr>
        <xdr:cNvCxnSpPr/>
      </xdr:nvCxnSpPr>
      <xdr:spPr>
        <a:xfrm flipV="1">
          <a:off x="1447800" y="11341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3CD2DDF6-01E9-4768-8FFB-81492452956E}"/>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BE6CBBB1-DDDC-4483-8227-DEBEAB3C4E83}"/>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80F103CD-CA49-46F8-A0F3-B1FC9B834E48}"/>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F2F1AA86-8B4A-4B65-9FAA-21CFA788F0BF}"/>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0E56894-7B78-4436-8645-98394CC8330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1442884-19E6-45B9-9779-ADBEC3FFA5E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5A460B-9295-4D23-B99A-2FE24254E27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698C146-32A0-40A5-8BAC-A9B4C9461A0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EA3DCA6-C889-4501-83E0-74554332E41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110702</xdr:rowOff>
    </xdr:from>
    <xdr:to>
      <xdr:col>23</xdr:col>
      <xdr:colOff>184150</xdr:colOff>
      <xdr:row>66</xdr:row>
      <xdr:rowOff>40852</xdr:rowOff>
    </xdr:to>
    <xdr:sp macro="" textlink="">
      <xdr:nvSpPr>
        <xdr:cNvPr id="152" name="楕円 151">
          <a:extLst>
            <a:ext uri="{FF2B5EF4-FFF2-40B4-BE49-F238E27FC236}">
              <a16:creationId xmlns:a16="http://schemas.microsoft.com/office/drawing/2014/main" id="{061A4899-8AD7-4487-A847-AE6E3572EE9A}"/>
            </a:ext>
          </a:extLst>
        </xdr:cNvPr>
        <xdr:cNvSpPr/>
      </xdr:nvSpPr>
      <xdr:spPr>
        <a:xfrm>
          <a:off x="49022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82779</xdr:rowOff>
    </xdr:from>
    <xdr:ext cx="762000" cy="259045"/>
    <xdr:sp macro="" textlink="">
      <xdr:nvSpPr>
        <xdr:cNvPr id="153" name="財政構造の弾力性該当値テキスト">
          <a:extLst>
            <a:ext uri="{FF2B5EF4-FFF2-40B4-BE49-F238E27FC236}">
              <a16:creationId xmlns:a16="http://schemas.microsoft.com/office/drawing/2014/main" id="{D10E89F9-905F-4822-8EF1-7D2E0708908A}"/>
            </a:ext>
          </a:extLst>
        </xdr:cNvPr>
        <xdr:cNvSpPr txBox="1"/>
      </xdr:nvSpPr>
      <xdr:spPr>
        <a:xfrm>
          <a:off x="5041900" y="1122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4" name="楕円 153">
          <a:extLst>
            <a:ext uri="{FF2B5EF4-FFF2-40B4-BE49-F238E27FC236}">
              <a16:creationId xmlns:a16="http://schemas.microsoft.com/office/drawing/2014/main" id="{FAE53162-BC73-4D1C-B07E-A42C7C868185}"/>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5" name="テキスト ボックス 154">
          <a:extLst>
            <a:ext uri="{FF2B5EF4-FFF2-40B4-BE49-F238E27FC236}">
              <a16:creationId xmlns:a16="http://schemas.microsoft.com/office/drawing/2014/main" id="{8BF80423-40B2-42E5-80EC-AE68C3BD5FA4}"/>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6" name="楕円 155">
          <a:extLst>
            <a:ext uri="{FF2B5EF4-FFF2-40B4-BE49-F238E27FC236}">
              <a16:creationId xmlns:a16="http://schemas.microsoft.com/office/drawing/2014/main" id="{8EA254D0-3307-42E0-980F-AE026E77647B}"/>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7" name="テキスト ボックス 156">
          <a:extLst>
            <a:ext uri="{FF2B5EF4-FFF2-40B4-BE49-F238E27FC236}">
              <a16:creationId xmlns:a16="http://schemas.microsoft.com/office/drawing/2014/main" id="{C791DD81-9F37-400D-B7C6-2D85A11F26B5}"/>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8" name="楕円 157">
          <a:extLst>
            <a:ext uri="{FF2B5EF4-FFF2-40B4-BE49-F238E27FC236}">
              <a16:creationId xmlns:a16="http://schemas.microsoft.com/office/drawing/2014/main" id="{9BD88232-1B3C-4B16-83F7-0AE27B681478}"/>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9" name="テキスト ボックス 158">
          <a:extLst>
            <a:ext uri="{FF2B5EF4-FFF2-40B4-BE49-F238E27FC236}">
              <a16:creationId xmlns:a16="http://schemas.microsoft.com/office/drawing/2014/main" id="{351A06E2-7222-445A-84C3-494A8EC32365}"/>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158962</xdr:rowOff>
    </xdr:from>
    <xdr:to>
      <xdr:col>7</xdr:col>
      <xdr:colOff>31750</xdr:colOff>
      <xdr:row>66</xdr:row>
      <xdr:rowOff>89112</xdr:rowOff>
    </xdr:to>
    <xdr:sp macro="" textlink="">
      <xdr:nvSpPr>
        <xdr:cNvPr id="160" name="楕円 159">
          <a:extLst>
            <a:ext uri="{FF2B5EF4-FFF2-40B4-BE49-F238E27FC236}">
              <a16:creationId xmlns:a16="http://schemas.microsoft.com/office/drawing/2014/main" id="{EAD3418A-B1BA-4864-8A71-04A729BC3F78}"/>
            </a:ext>
          </a:extLst>
        </xdr:cNvPr>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73889</xdr:rowOff>
    </xdr:from>
    <xdr:ext cx="762000" cy="259045"/>
    <xdr:sp macro="" textlink="">
      <xdr:nvSpPr>
        <xdr:cNvPr id="161" name="テキスト ボックス 160">
          <a:extLst>
            <a:ext uri="{FF2B5EF4-FFF2-40B4-BE49-F238E27FC236}">
              <a16:creationId xmlns:a16="http://schemas.microsoft.com/office/drawing/2014/main" id="{364919E9-2A9B-4F89-B1DA-1669D15B7F3D}"/>
            </a:ext>
          </a:extLst>
        </xdr:cNvPr>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50CAE2CD-1D80-43A8-A66B-47D9AD516E7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D86E9B29-803A-4986-913E-87F65C53C3B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AEC59BC7-DC29-4A67-B62E-885374ED4A2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B76770EC-397B-4EF4-9B03-0C24D92B6A8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9CE6120-64A6-4724-8F3B-C6227400122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A009216-3711-4F64-8EC7-82945D88494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800BA6F3-E434-4842-933F-1413905240E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9311E5C-AD85-4687-AA8B-0289438721B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C21E1CC0-1156-4C7E-B2FC-FFFBE7CA74F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42F2809-C1C5-4E79-81C6-D770A048AC4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4B7EB3DC-FAF2-4ADC-B3A9-E938976E6A6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448F44E4-F0E9-43EA-8FA0-83FF8F34B98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6795024-09A0-4D5D-94CC-FDACBDB3960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人件費については、主に任期付職員、会計年度任用職員の増員したことで、令和３年度より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百万円の増加となっている。また、物件費については、コロナ等災害基盤整備事業や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推進計画策定事業等の実施で、令和３年度より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類似団体の数値よりは下回っているが、引き続き定員管理、事務経費の見直し等を図り、人件費・物件の抑制を図っていく必要がある。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F337291-7071-4456-AEAF-039A2790BC4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A0E49001-343F-4AC8-9EBF-A829993CA98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EBE14106-BE32-4231-87CA-8150A6163EF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3803969F-50E7-4196-8172-43145D082911}"/>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EC7F429-5C24-4478-BF81-7C9D6240E2F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D3936B9C-714E-47AC-A2F8-6F165194DE1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8C210BCB-A0CC-42A9-A04C-D0294C575A9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7B88B6D9-97EB-4EFF-84F3-AA9D5EBB0D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A5DAE68F-CB4A-438E-8ACD-E2ED88A41D8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457CA418-1360-42B3-9E55-A0A01C2F01F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6F65C53C-691E-4749-BA5C-8608E53BFCE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47EF430-FEB5-4924-8F8A-B126C8A4BC6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9DF96D70-E560-4067-A1D3-52A37ACBE2E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B5DEF42C-28AC-4EA1-9A0E-1F007C0294E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CF86B16B-A17F-44A0-8432-48F91987333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14F2F2DB-FACD-46A4-8DEA-34480BC0FC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1364E5DF-DF4D-482F-A9DA-4651AC5C80F7}"/>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5D50ADDD-131E-4476-8DBB-8F7CF89352D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1663FD7C-ABC6-40C1-8A2D-262C93D68593}"/>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5C99CBAF-BE9D-4C46-8A7D-DCF8F7A35A12}"/>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D0D2802-E49A-4C77-8584-7BD774AED06F}"/>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2F665D07-73AF-4102-B1F1-D69F21F6B0C8}"/>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54E0C6E1-A4CB-416B-886A-733079123A7A}"/>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128888</xdr:rowOff>
    </xdr:from>
    <xdr:to>
      <xdr:col>23</xdr:col>
      <xdr:colOff>133350</xdr:colOff>
      <xdr:row>82</xdr:row>
      <xdr:rowOff>17109</xdr:rowOff>
    </xdr:to>
    <xdr:cxnSp macro="">
      <xdr:nvCxnSpPr>
        <xdr:cNvPr id="198" name="直線コネクタ 197">
          <a:extLst>
            <a:ext uri="{FF2B5EF4-FFF2-40B4-BE49-F238E27FC236}">
              <a16:creationId xmlns:a16="http://schemas.microsoft.com/office/drawing/2014/main" id="{00467725-5DA0-48C9-942A-406D179CF57C}"/>
            </a:ext>
          </a:extLst>
        </xdr:cNvPr>
        <xdr:cNvCxnSpPr/>
      </xdr:nvCxnSpPr>
      <xdr:spPr>
        <a:xfrm>
          <a:off x="4114800" y="14016338"/>
          <a:ext cx="838200" cy="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2C3F5732-23E3-4826-9304-4958A586A09E}"/>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B1A08E7E-CB08-4989-B1D3-A5B6EEADEC4C}"/>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127851</xdr:rowOff>
    </xdr:from>
    <xdr:to>
      <xdr:col>19</xdr:col>
      <xdr:colOff>133350</xdr:colOff>
      <xdr:row>81</xdr:row>
      <xdr:rowOff>128888</xdr:rowOff>
    </xdr:to>
    <xdr:cxnSp macro="">
      <xdr:nvCxnSpPr>
        <xdr:cNvPr id="201" name="直線コネクタ 200">
          <a:extLst>
            <a:ext uri="{FF2B5EF4-FFF2-40B4-BE49-F238E27FC236}">
              <a16:creationId xmlns:a16="http://schemas.microsoft.com/office/drawing/2014/main" id="{4761EA10-488D-4E06-AD08-792F4B0A96F9}"/>
            </a:ext>
          </a:extLst>
        </xdr:cNvPr>
        <xdr:cNvCxnSpPr/>
      </xdr:nvCxnSpPr>
      <xdr:spPr>
        <a:xfrm>
          <a:off x="3225800" y="14015301"/>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2B530731-2187-4270-A804-D9BCF3C0DB6F}"/>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24E58F4D-3D9D-46D5-8B52-6E4E00FF1DDA}"/>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66027</xdr:rowOff>
    </xdr:from>
    <xdr:to>
      <xdr:col>15</xdr:col>
      <xdr:colOff>82550</xdr:colOff>
      <xdr:row>81</xdr:row>
      <xdr:rowOff>127851</xdr:rowOff>
    </xdr:to>
    <xdr:cxnSp macro="">
      <xdr:nvCxnSpPr>
        <xdr:cNvPr id="204" name="直線コネクタ 203">
          <a:extLst>
            <a:ext uri="{FF2B5EF4-FFF2-40B4-BE49-F238E27FC236}">
              <a16:creationId xmlns:a16="http://schemas.microsoft.com/office/drawing/2014/main" id="{0481E204-EC57-4D00-B325-B4BC7009F169}"/>
            </a:ext>
          </a:extLst>
        </xdr:cNvPr>
        <xdr:cNvCxnSpPr/>
      </xdr:nvCxnSpPr>
      <xdr:spPr>
        <a:xfrm>
          <a:off x="2336800" y="13953477"/>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A662ED4A-4B54-4015-896C-46A798583B7A}"/>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ECD9057C-20DA-4032-A047-EAF727E13A01}"/>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6835</xdr:rowOff>
    </xdr:from>
    <xdr:to>
      <xdr:col>11</xdr:col>
      <xdr:colOff>31750</xdr:colOff>
      <xdr:row>81</xdr:row>
      <xdr:rowOff>66027</xdr:rowOff>
    </xdr:to>
    <xdr:cxnSp macro="">
      <xdr:nvCxnSpPr>
        <xdr:cNvPr id="207" name="直線コネクタ 206">
          <a:extLst>
            <a:ext uri="{FF2B5EF4-FFF2-40B4-BE49-F238E27FC236}">
              <a16:creationId xmlns:a16="http://schemas.microsoft.com/office/drawing/2014/main" id="{5AA1037C-F188-4B75-A489-C300E6EC6BC1}"/>
            </a:ext>
          </a:extLst>
        </xdr:cNvPr>
        <xdr:cNvCxnSpPr/>
      </xdr:nvCxnSpPr>
      <xdr:spPr>
        <a:xfrm>
          <a:off x="1447800" y="13894285"/>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DEA43777-5E93-45EA-9D1E-7B32F256C996}"/>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527D497B-E3D2-4F4A-BEDB-30AE8F6962D6}"/>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CFED6C5E-41F9-4BB6-90AC-121D2DBE194A}"/>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B092A953-EC0A-4A36-B5E4-76E096361C8B}"/>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1AEB3D9-C354-4AAE-9759-ED60AB29A7D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641A25B-A9ED-4F46-AB67-FA5170BB787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8E08FFC-A972-438C-BC86-6F6CDD1A9C1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A6D7B46-4B56-4595-AFF3-2BC4AEBE535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849D8DA-A147-41B7-BE49-638A902DBA7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137759</xdr:rowOff>
    </xdr:from>
    <xdr:to>
      <xdr:col>23</xdr:col>
      <xdr:colOff>184150</xdr:colOff>
      <xdr:row>82</xdr:row>
      <xdr:rowOff>67909</xdr:rowOff>
    </xdr:to>
    <xdr:sp macro="" textlink="">
      <xdr:nvSpPr>
        <xdr:cNvPr id="217" name="楕円 216">
          <a:extLst>
            <a:ext uri="{FF2B5EF4-FFF2-40B4-BE49-F238E27FC236}">
              <a16:creationId xmlns:a16="http://schemas.microsoft.com/office/drawing/2014/main" id="{38F7C307-F861-4616-93DB-C0F36A322BD9}"/>
            </a:ext>
          </a:extLst>
        </xdr:cNvPr>
        <xdr:cNvSpPr/>
      </xdr:nvSpPr>
      <xdr:spPr>
        <a:xfrm>
          <a:off x="4902200" y="140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154286</xdr:rowOff>
    </xdr:from>
    <xdr:ext cx="762000" cy="259045"/>
    <xdr:sp macro="" textlink="">
      <xdr:nvSpPr>
        <xdr:cNvPr id="218" name="人件費・物件費等の状況該当値テキスト">
          <a:extLst>
            <a:ext uri="{FF2B5EF4-FFF2-40B4-BE49-F238E27FC236}">
              <a16:creationId xmlns:a16="http://schemas.microsoft.com/office/drawing/2014/main" id="{786CF1F8-64F5-462C-8C3F-A146CFE8EC99}"/>
            </a:ext>
          </a:extLst>
        </xdr:cNvPr>
        <xdr:cNvSpPr txBox="1"/>
      </xdr:nvSpPr>
      <xdr:spPr>
        <a:xfrm>
          <a:off x="5041900" y="138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78088</xdr:rowOff>
    </xdr:from>
    <xdr:to>
      <xdr:col>19</xdr:col>
      <xdr:colOff>184150</xdr:colOff>
      <xdr:row>82</xdr:row>
      <xdr:rowOff>8238</xdr:rowOff>
    </xdr:to>
    <xdr:sp macro="" textlink="">
      <xdr:nvSpPr>
        <xdr:cNvPr id="219" name="楕円 218">
          <a:extLst>
            <a:ext uri="{FF2B5EF4-FFF2-40B4-BE49-F238E27FC236}">
              <a16:creationId xmlns:a16="http://schemas.microsoft.com/office/drawing/2014/main" id="{86F2EFAA-00B5-43D3-8C0E-61B04A691B42}"/>
            </a:ext>
          </a:extLst>
        </xdr:cNvPr>
        <xdr:cNvSpPr/>
      </xdr:nvSpPr>
      <xdr:spPr>
        <a:xfrm>
          <a:off x="4064000" y="139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18415</xdr:rowOff>
    </xdr:from>
    <xdr:ext cx="736600" cy="259045"/>
    <xdr:sp macro="" textlink="">
      <xdr:nvSpPr>
        <xdr:cNvPr id="220" name="テキスト ボックス 219">
          <a:extLst>
            <a:ext uri="{FF2B5EF4-FFF2-40B4-BE49-F238E27FC236}">
              <a16:creationId xmlns:a16="http://schemas.microsoft.com/office/drawing/2014/main" id="{B843E74A-5ED2-45CC-8640-E7484BF9CCDD}"/>
            </a:ext>
          </a:extLst>
        </xdr:cNvPr>
        <xdr:cNvSpPr txBox="1"/>
      </xdr:nvSpPr>
      <xdr:spPr>
        <a:xfrm>
          <a:off x="3733800" y="1373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77051</xdr:rowOff>
    </xdr:from>
    <xdr:to>
      <xdr:col>15</xdr:col>
      <xdr:colOff>133350</xdr:colOff>
      <xdr:row>82</xdr:row>
      <xdr:rowOff>7201</xdr:rowOff>
    </xdr:to>
    <xdr:sp macro="" textlink="">
      <xdr:nvSpPr>
        <xdr:cNvPr id="221" name="楕円 220">
          <a:extLst>
            <a:ext uri="{FF2B5EF4-FFF2-40B4-BE49-F238E27FC236}">
              <a16:creationId xmlns:a16="http://schemas.microsoft.com/office/drawing/2014/main" id="{BB9755AF-6802-48D0-B285-05857D5136F1}"/>
            </a:ext>
          </a:extLst>
        </xdr:cNvPr>
        <xdr:cNvSpPr/>
      </xdr:nvSpPr>
      <xdr:spPr>
        <a:xfrm>
          <a:off x="3175000" y="139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17378</xdr:rowOff>
    </xdr:from>
    <xdr:ext cx="762000" cy="259045"/>
    <xdr:sp macro="" textlink="">
      <xdr:nvSpPr>
        <xdr:cNvPr id="222" name="テキスト ボックス 221">
          <a:extLst>
            <a:ext uri="{FF2B5EF4-FFF2-40B4-BE49-F238E27FC236}">
              <a16:creationId xmlns:a16="http://schemas.microsoft.com/office/drawing/2014/main" id="{0BF22D6B-600D-43D0-8A46-49DD7BB298BB}"/>
            </a:ext>
          </a:extLst>
        </xdr:cNvPr>
        <xdr:cNvSpPr txBox="1"/>
      </xdr:nvSpPr>
      <xdr:spPr>
        <a:xfrm>
          <a:off x="2844800" y="137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15227</xdr:rowOff>
    </xdr:from>
    <xdr:to>
      <xdr:col>11</xdr:col>
      <xdr:colOff>82550</xdr:colOff>
      <xdr:row>81</xdr:row>
      <xdr:rowOff>116827</xdr:rowOff>
    </xdr:to>
    <xdr:sp macro="" textlink="">
      <xdr:nvSpPr>
        <xdr:cNvPr id="223" name="楕円 222">
          <a:extLst>
            <a:ext uri="{FF2B5EF4-FFF2-40B4-BE49-F238E27FC236}">
              <a16:creationId xmlns:a16="http://schemas.microsoft.com/office/drawing/2014/main" id="{6C0D7384-39E1-46E0-8B0A-DD24C02CC81B}"/>
            </a:ext>
          </a:extLst>
        </xdr:cNvPr>
        <xdr:cNvSpPr/>
      </xdr:nvSpPr>
      <xdr:spPr>
        <a:xfrm>
          <a:off x="2286000" y="139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127004</xdr:rowOff>
    </xdr:from>
    <xdr:ext cx="762000" cy="259045"/>
    <xdr:sp macro="" textlink="">
      <xdr:nvSpPr>
        <xdr:cNvPr id="224" name="テキスト ボックス 223">
          <a:extLst>
            <a:ext uri="{FF2B5EF4-FFF2-40B4-BE49-F238E27FC236}">
              <a16:creationId xmlns:a16="http://schemas.microsoft.com/office/drawing/2014/main" id="{65C96E5E-7973-45E2-9C6D-F80A490C2AA0}"/>
            </a:ext>
          </a:extLst>
        </xdr:cNvPr>
        <xdr:cNvSpPr txBox="1"/>
      </xdr:nvSpPr>
      <xdr:spPr>
        <a:xfrm>
          <a:off x="1955800" y="136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127485</xdr:rowOff>
    </xdr:from>
    <xdr:to>
      <xdr:col>7</xdr:col>
      <xdr:colOff>31750</xdr:colOff>
      <xdr:row>81</xdr:row>
      <xdr:rowOff>57635</xdr:rowOff>
    </xdr:to>
    <xdr:sp macro="" textlink="">
      <xdr:nvSpPr>
        <xdr:cNvPr id="225" name="楕円 224">
          <a:extLst>
            <a:ext uri="{FF2B5EF4-FFF2-40B4-BE49-F238E27FC236}">
              <a16:creationId xmlns:a16="http://schemas.microsoft.com/office/drawing/2014/main" id="{90885E00-D6CD-4C92-88BE-D9A45F49CCDE}"/>
            </a:ext>
          </a:extLst>
        </xdr:cNvPr>
        <xdr:cNvSpPr/>
      </xdr:nvSpPr>
      <xdr:spPr>
        <a:xfrm>
          <a:off x="1397000" y="13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67812</xdr:rowOff>
    </xdr:from>
    <xdr:ext cx="762000" cy="259045"/>
    <xdr:sp macro="" textlink="">
      <xdr:nvSpPr>
        <xdr:cNvPr id="226" name="テキスト ボックス 225">
          <a:extLst>
            <a:ext uri="{FF2B5EF4-FFF2-40B4-BE49-F238E27FC236}">
              <a16:creationId xmlns:a16="http://schemas.microsoft.com/office/drawing/2014/main" id="{9234C5F0-812D-4370-A7CC-0A16ECC1AC21}"/>
            </a:ext>
          </a:extLst>
        </xdr:cNvPr>
        <xdr:cNvSpPr txBox="1"/>
      </xdr:nvSpPr>
      <xdr:spPr>
        <a:xfrm>
          <a:off x="1066800" y="13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B155540-8A4C-4C81-A518-CDB32B66117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C021BED7-6019-4625-988E-B916BACEE73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A14226A-D6A8-40F8-BBC3-0597EDD4067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39FF81A-E277-4B0C-BF85-7CF92DBDDE3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469293DE-66F8-4132-B333-AD1C106351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D59A143C-4D66-449D-B7B3-30C7687774B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F3B659FD-77D9-4609-BAC5-A2966BC773B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D6F0EA6D-DD65-47D9-93E5-B0FC333192D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9814EBA-F499-4817-A3AE-50CB98F7C64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6DBA9800-6BCF-4A3A-903F-61B8AE163B0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57972708-37CE-40CE-B08F-5DF440D5A91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7E7DBDC0-485E-4DAE-AAA9-1226A8FE432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7DB7D642-9477-4710-98C6-2464E17F78B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過去５年間と同様に類似団体平均よりも低い水準で推移している。各手当の上限額の設定等により継続して職員給の抑制を図っており、今後も給与体系の適正化に努めていく。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A192FA56-D01C-40A9-9129-562F335BA4B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3D40468E-CC9E-4C29-99CB-2EB4848AC96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82313737-4A28-48F3-BCCC-1E89938718E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A4D0C974-B89C-4F71-82B5-4773C562056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F76E4D82-ABFA-4856-BE2D-437CA8FE654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7369361-2FB2-4026-995C-00C1A009BBB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7BEB48E0-5259-462D-89F6-5C0880ED92F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0967363-2728-4609-A7AF-B65CA33C1C8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FE03B150-BD91-431A-9C10-3A383494610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3AC9154F-DC48-48C1-9421-FE2FA841E99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C7470552-716F-4589-AD5B-2935FDB22D8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C24222CE-D371-4B82-9B45-B5EE29AA5D9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53C8397-D759-4D59-894C-F9D38396842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C848F86C-C468-42C3-9865-62582AE607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CEE38BD2-C296-455B-9DE0-5864460F5D6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745B7579-3CFD-4362-9F4E-157AA6E3BAA9}"/>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14C6A806-45C5-404F-9367-976E4EAFA09B}"/>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3831BF0-810C-46A3-A8BC-6E0E12577FD8}"/>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3941DF0-AFBD-4F48-89BF-20BDD390C364}"/>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38245D59-96AB-4AB4-BFAF-85882B8DE1E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12700</xdr:rowOff>
    </xdr:to>
    <xdr:cxnSp macro="">
      <xdr:nvCxnSpPr>
        <xdr:cNvPr id="260" name="直線コネクタ 259">
          <a:extLst>
            <a:ext uri="{FF2B5EF4-FFF2-40B4-BE49-F238E27FC236}">
              <a16:creationId xmlns:a16="http://schemas.microsoft.com/office/drawing/2014/main" id="{154F17E6-9CAD-46F6-BBB5-B5F7DEE0DAB4}"/>
            </a:ext>
          </a:extLst>
        </xdr:cNvPr>
        <xdr:cNvCxnSpPr/>
      </xdr:nvCxnSpPr>
      <xdr:spPr>
        <a:xfrm>
          <a:off x="16179800" y="141760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A88E9FB2-1B64-49EA-986D-3F59431445B8}"/>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CF98CB6F-92B0-4610-B9E6-8031432D2303}"/>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119945</xdr:rowOff>
    </xdr:to>
    <xdr:cxnSp macro="">
      <xdr:nvCxnSpPr>
        <xdr:cNvPr id="263" name="直線コネクタ 262">
          <a:extLst>
            <a:ext uri="{FF2B5EF4-FFF2-40B4-BE49-F238E27FC236}">
              <a16:creationId xmlns:a16="http://schemas.microsoft.com/office/drawing/2014/main" id="{F9AEAD0B-B3FC-4613-9922-1B0876CD3178}"/>
            </a:ext>
          </a:extLst>
        </xdr:cNvPr>
        <xdr:cNvCxnSpPr/>
      </xdr:nvCxnSpPr>
      <xdr:spPr>
        <a:xfrm flipV="1">
          <a:off x="15290800" y="141760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6D0F36B-B583-4375-9F25-91CC1D8627A8}"/>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3960E20F-16B4-4E84-A1E4-E5D310413F4C}"/>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15522</xdr:rowOff>
    </xdr:to>
    <xdr:cxnSp macro="">
      <xdr:nvCxnSpPr>
        <xdr:cNvPr id="266" name="直線コネクタ 265">
          <a:extLst>
            <a:ext uri="{FF2B5EF4-FFF2-40B4-BE49-F238E27FC236}">
              <a16:creationId xmlns:a16="http://schemas.microsoft.com/office/drawing/2014/main" id="{BDC76CC0-8928-4B3C-8A1C-AE2FD32FEB91}"/>
            </a:ext>
          </a:extLst>
        </xdr:cNvPr>
        <xdr:cNvCxnSpPr/>
      </xdr:nvCxnSpPr>
      <xdr:spPr>
        <a:xfrm flipV="1">
          <a:off x="14401800" y="143502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92B7CE8A-A6CB-430D-96E4-0E1033A1D55F}"/>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FB31E975-05AC-49D1-B2E6-3C1C495BC7AF}"/>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84</xdr:row>
      <xdr:rowOff>15522</xdr:rowOff>
    </xdr:to>
    <xdr:cxnSp macro="">
      <xdr:nvCxnSpPr>
        <xdr:cNvPr id="269" name="直線コネクタ 268">
          <a:extLst>
            <a:ext uri="{FF2B5EF4-FFF2-40B4-BE49-F238E27FC236}">
              <a16:creationId xmlns:a16="http://schemas.microsoft.com/office/drawing/2014/main" id="{F1E4C5C0-0CC3-4682-818E-3A46D21FA477}"/>
            </a:ext>
          </a:extLst>
        </xdr:cNvPr>
        <xdr:cNvCxnSpPr/>
      </xdr:nvCxnSpPr>
      <xdr:spPr>
        <a:xfrm>
          <a:off x="13512800" y="1405537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4B5EF200-4E9A-4EE6-AB02-1ADFBB8DFCE5}"/>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BA3937DD-EAED-46E3-9FFA-3DD83A0D2D78}"/>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C09BF736-9B09-4E86-BF23-96EEE73243AD}"/>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88ECE429-553B-4A81-B1FE-933B1F98159E}"/>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C3D4884-EE8C-4195-A9D7-FAEC501C36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4D69ED9-5121-4F6D-8C83-C3633B2658E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A4AA456-7D02-4ED0-99DC-477D2A97B6C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1726B48C-055A-422B-B316-643E95F6CB0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5CE423F-F22F-464B-ABE0-3B4E2BBBEC3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9" name="楕円 278">
          <a:extLst>
            <a:ext uri="{FF2B5EF4-FFF2-40B4-BE49-F238E27FC236}">
              <a16:creationId xmlns:a16="http://schemas.microsoft.com/office/drawing/2014/main" id="{078C9649-613C-423D-B6D1-AF096256C654}"/>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0" name="給与水準   （国との比較）該当値テキスト">
          <a:extLst>
            <a:ext uri="{FF2B5EF4-FFF2-40B4-BE49-F238E27FC236}">
              <a16:creationId xmlns:a16="http://schemas.microsoft.com/office/drawing/2014/main" id="{AFBB9959-40DC-4A4E-A4C0-BADC5852A65D}"/>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a:extLst>
            <a:ext uri="{FF2B5EF4-FFF2-40B4-BE49-F238E27FC236}">
              <a16:creationId xmlns:a16="http://schemas.microsoft.com/office/drawing/2014/main" id="{187FF42B-DEF0-48E4-ACD4-0EFA4C042E41}"/>
            </a:ext>
          </a:extLst>
        </xdr:cNvPr>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a:extLst>
            <a:ext uri="{FF2B5EF4-FFF2-40B4-BE49-F238E27FC236}">
              <a16:creationId xmlns:a16="http://schemas.microsoft.com/office/drawing/2014/main" id="{B95F7D26-7834-42F7-9D8D-2AE6FAE82B49}"/>
            </a:ext>
          </a:extLst>
        </xdr:cNvPr>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3" name="楕円 282">
          <a:extLst>
            <a:ext uri="{FF2B5EF4-FFF2-40B4-BE49-F238E27FC236}">
              <a16:creationId xmlns:a16="http://schemas.microsoft.com/office/drawing/2014/main" id="{EFD2530B-CDAC-4FF0-A14A-608CB4A709FA}"/>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3F104939-0998-4411-BD50-5DB14CCFDC9E}"/>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5" name="楕円 284">
          <a:extLst>
            <a:ext uri="{FF2B5EF4-FFF2-40B4-BE49-F238E27FC236}">
              <a16:creationId xmlns:a16="http://schemas.microsoft.com/office/drawing/2014/main" id="{4730BD26-7EAE-4DD1-BF14-53DCBA36FD1E}"/>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6" name="テキスト ボックス 285">
          <a:extLst>
            <a:ext uri="{FF2B5EF4-FFF2-40B4-BE49-F238E27FC236}">
              <a16:creationId xmlns:a16="http://schemas.microsoft.com/office/drawing/2014/main" id="{DE56E3F7-5E5E-4DD2-849E-6237F18051BB}"/>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7" name="楕円 286">
          <a:extLst>
            <a:ext uri="{FF2B5EF4-FFF2-40B4-BE49-F238E27FC236}">
              <a16:creationId xmlns:a16="http://schemas.microsoft.com/office/drawing/2014/main" id="{682760AC-37DC-414E-AEC8-F8B67C527A66}"/>
            </a:ext>
          </a:extLst>
        </xdr:cNvPr>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8" name="テキスト ボックス 287">
          <a:extLst>
            <a:ext uri="{FF2B5EF4-FFF2-40B4-BE49-F238E27FC236}">
              <a16:creationId xmlns:a16="http://schemas.microsoft.com/office/drawing/2014/main" id="{7B91B834-998E-43A3-84A4-0BBC6112FE6E}"/>
            </a:ext>
          </a:extLst>
        </xdr:cNvPr>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CFB1FB0E-8CF5-4EFF-8B29-3B181EAF7F8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E4044A95-6B6F-4616-8E35-AE3FC12202C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BAE8D615-48D2-49E4-A4A6-FC4763099E7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B5BE166-7B8C-4BC4-A79C-AAFFB780E2D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3074E9A-35DF-4F4E-BE87-106B69E3ED0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7E55532F-260C-4CCC-8111-71B3D812DF0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3F97248-C43A-4443-B046-5427031C65D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11A19381-349F-464A-A591-0C46DDEA1FD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526BE6E1-A327-46CB-9195-B2951326324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702D970-2CB6-4118-B01B-5AEADC97F53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9D3AAFFF-4751-4ACA-BF4E-FB716C0D57F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A8EB1C62-BB22-4173-A41A-F4C12E8CD79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D8DC2C3-7904-47DF-A522-280D4D6520C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毎年度退職者と同数以下での新規採用等を行っているため、類似団体の平均より下回っている。引き続き、行政サービスの質を低下させることのないよう、バランスを考慮した職員採用を行い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3A214B3-FCFA-44CA-BF14-AC807974968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0B4B1AF-5034-45A6-8DBD-ADC6A5BB3DF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6505182A-98BC-46F3-9798-7003992374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BD5F8339-B0C0-4202-B35A-9ABE65D41ADC}"/>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A59EFCC-4AC6-46F4-BE34-F2CA7F9AC793}"/>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66AC7530-C14B-4A5D-9B76-B157F4DC2F23}"/>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CFDCB51D-7DFB-49D3-97B8-BA544FD850AE}"/>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F11F1E0D-B7DA-4981-A315-DCD8A426A925}"/>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55F53319-720E-46C7-BEC7-F99951FCC0A8}"/>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52A5CC82-1A55-4A1E-8A13-D9849898305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E1366E7B-1C85-40E5-8994-3D3FD9878EA9}"/>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2C28B0C9-4D82-4A31-BA2E-9738638FE58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8EE8DBE7-1833-4A06-9CC4-F3D3AA84688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75FC4CB1-FC28-417E-8D20-E75BDA855ABF}"/>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D6ADC4B1-1988-492D-8A94-722F08987172}"/>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155B70C5-B220-45FF-83BC-7A442166E63B}"/>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F4074349-CE2D-4188-B0B0-921E2D7404E1}"/>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3D2B98EB-D3DF-4E5C-9A0E-E9124091A6B3}"/>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58089</xdr:rowOff>
    </xdr:to>
    <xdr:cxnSp macro="">
      <xdr:nvCxnSpPr>
        <xdr:cNvPr id="320" name="直線コネクタ 319">
          <a:extLst>
            <a:ext uri="{FF2B5EF4-FFF2-40B4-BE49-F238E27FC236}">
              <a16:creationId xmlns:a16="http://schemas.microsoft.com/office/drawing/2014/main" id="{8EEBCE5D-7C1C-4C21-9687-ED35BDD959F1}"/>
            </a:ext>
          </a:extLst>
        </xdr:cNvPr>
        <xdr:cNvCxnSpPr/>
      </xdr:nvCxnSpPr>
      <xdr:spPr>
        <a:xfrm>
          <a:off x="16179800" y="10505440"/>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2D7F30F-E239-4ACE-96FE-0C6E2C57AFD8}"/>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B8CA05FB-1A54-43E2-9A9E-6929437A4CF2}"/>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45542</xdr:rowOff>
    </xdr:from>
    <xdr:to>
      <xdr:col>77</xdr:col>
      <xdr:colOff>44450</xdr:colOff>
      <xdr:row>61</xdr:row>
      <xdr:rowOff>46990</xdr:rowOff>
    </xdr:to>
    <xdr:cxnSp macro="">
      <xdr:nvCxnSpPr>
        <xdr:cNvPr id="323" name="直線コネクタ 322">
          <a:extLst>
            <a:ext uri="{FF2B5EF4-FFF2-40B4-BE49-F238E27FC236}">
              <a16:creationId xmlns:a16="http://schemas.microsoft.com/office/drawing/2014/main" id="{0C83794D-0AB2-4552-BAD7-1FEC66E4210E}"/>
            </a:ext>
          </a:extLst>
        </xdr:cNvPr>
        <xdr:cNvCxnSpPr/>
      </xdr:nvCxnSpPr>
      <xdr:spPr>
        <a:xfrm>
          <a:off x="15290800" y="1050399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A9F3696B-FB7A-4E20-A2C9-7E77462DE401}"/>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F2DEAF50-04CD-4CE0-91DC-1210FB07F6D1}"/>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29616</xdr:rowOff>
    </xdr:from>
    <xdr:to>
      <xdr:col>72</xdr:col>
      <xdr:colOff>203200</xdr:colOff>
      <xdr:row>61</xdr:row>
      <xdr:rowOff>45542</xdr:rowOff>
    </xdr:to>
    <xdr:cxnSp macro="">
      <xdr:nvCxnSpPr>
        <xdr:cNvPr id="326" name="直線コネクタ 325">
          <a:extLst>
            <a:ext uri="{FF2B5EF4-FFF2-40B4-BE49-F238E27FC236}">
              <a16:creationId xmlns:a16="http://schemas.microsoft.com/office/drawing/2014/main" id="{02D6EC13-6082-4D37-A410-3BE01B0151C1}"/>
            </a:ext>
          </a:extLst>
        </xdr:cNvPr>
        <xdr:cNvCxnSpPr/>
      </xdr:nvCxnSpPr>
      <xdr:spPr>
        <a:xfrm>
          <a:off x="14401800" y="1048806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42DEAD0-FCBF-49EE-A38C-0E28ED7A4026}"/>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63C0B541-7A00-43CC-9D08-6F03525CFC2E}"/>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24791</xdr:rowOff>
    </xdr:from>
    <xdr:to>
      <xdr:col>68</xdr:col>
      <xdr:colOff>152400</xdr:colOff>
      <xdr:row>61</xdr:row>
      <xdr:rowOff>29616</xdr:rowOff>
    </xdr:to>
    <xdr:cxnSp macro="">
      <xdr:nvCxnSpPr>
        <xdr:cNvPr id="329" name="直線コネクタ 328">
          <a:extLst>
            <a:ext uri="{FF2B5EF4-FFF2-40B4-BE49-F238E27FC236}">
              <a16:creationId xmlns:a16="http://schemas.microsoft.com/office/drawing/2014/main" id="{EBF00586-C203-47CD-B75D-F2AE4E94A298}"/>
            </a:ext>
          </a:extLst>
        </xdr:cNvPr>
        <xdr:cNvCxnSpPr/>
      </xdr:nvCxnSpPr>
      <xdr:spPr>
        <a:xfrm>
          <a:off x="13512800" y="10483241"/>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323C2622-6397-4C72-B410-D7AEBBC2E6A5}"/>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6095E71-24DD-40EA-B4E9-3985605C9096}"/>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D190FD82-4BA0-47D5-951E-877F783D0C8C}"/>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37765FF1-4C9E-4AEC-92B8-D92917BAF2FF}"/>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400326A-A2CB-4337-861E-FB58463FDA6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75E9781-E16C-4626-87D4-101EA19C3CF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8036498-8699-4956-B3B3-82AC48D1A92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724A558-F218-403F-80CA-21496FC431A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E60E021-AC00-4D42-98E6-5EE9B1B6687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7289</xdr:rowOff>
    </xdr:from>
    <xdr:to>
      <xdr:col>81</xdr:col>
      <xdr:colOff>95250</xdr:colOff>
      <xdr:row>61</xdr:row>
      <xdr:rowOff>108889</xdr:rowOff>
    </xdr:to>
    <xdr:sp macro="" textlink="">
      <xdr:nvSpPr>
        <xdr:cNvPr id="339" name="楕円 338">
          <a:extLst>
            <a:ext uri="{FF2B5EF4-FFF2-40B4-BE49-F238E27FC236}">
              <a16:creationId xmlns:a16="http://schemas.microsoft.com/office/drawing/2014/main" id="{ED239C13-D6F9-4822-B852-02170863FBE0}"/>
            </a:ext>
          </a:extLst>
        </xdr:cNvPr>
        <xdr:cNvSpPr/>
      </xdr:nvSpPr>
      <xdr:spPr>
        <a:xfrm>
          <a:off x="169672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23816</xdr:rowOff>
    </xdr:from>
    <xdr:ext cx="762000" cy="259045"/>
    <xdr:sp macro="" textlink="">
      <xdr:nvSpPr>
        <xdr:cNvPr id="340" name="定員管理の状況該当値テキスト">
          <a:extLst>
            <a:ext uri="{FF2B5EF4-FFF2-40B4-BE49-F238E27FC236}">
              <a16:creationId xmlns:a16="http://schemas.microsoft.com/office/drawing/2014/main" id="{9C1365C3-D1D7-4C5D-8075-B75A46862B9C}"/>
            </a:ext>
          </a:extLst>
        </xdr:cNvPr>
        <xdr:cNvSpPr txBox="1"/>
      </xdr:nvSpPr>
      <xdr:spPr>
        <a:xfrm>
          <a:off x="17106900" y="10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2D25820D-D349-4901-8CE3-CE99A05F5B6B}"/>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2" name="テキスト ボックス 341">
          <a:extLst>
            <a:ext uri="{FF2B5EF4-FFF2-40B4-BE49-F238E27FC236}">
              <a16:creationId xmlns:a16="http://schemas.microsoft.com/office/drawing/2014/main" id="{91935C01-F911-4B6B-A0A9-D47B7EFCBA45}"/>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166192</xdr:rowOff>
    </xdr:from>
    <xdr:to>
      <xdr:col>73</xdr:col>
      <xdr:colOff>44450</xdr:colOff>
      <xdr:row>61</xdr:row>
      <xdr:rowOff>96342</xdr:rowOff>
    </xdr:to>
    <xdr:sp macro="" textlink="">
      <xdr:nvSpPr>
        <xdr:cNvPr id="343" name="楕円 342">
          <a:extLst>
            <a:ext uri="{FF2B5EF4-FFF2-40B4-BE49-F238E27FC236}">
              <a16:creationId xmlns:a16="http://schemas.microsoft.com/office/drawing/2014/main" id="{78918BF0-F0AD-4E34-99E9-B0D0782CB738}"/>
            </a:ext>
          </a:extLst>
        </xdr:cNvPr>
        <xdr:cNvSpPr/>
      </xdr:nvSpPr>
      <xdr:spPr>
        <a:xfrm>
          <a:off x="15240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106519</xdr:rowOff>
    </xdr:from>
    <xdr:ext cx="762000" cy="259045"/>
    <xdr:sp macro="" textlink="">
      <xdr:nvSpPr>
        <xdr:cNvPr id="344" name="テキスト ボックス 343">
          <a:extLst>
            <a:ext uri="{FF2B5EF4-FFF2-40B4-BE49-F238E27FC236}">
              <a16:creationId xmlns:a16="http://schemas.microsoft.com/office/drawing/2014/main" id="{EA77CA73-CB39-4B9A-A414-4882857A5EA7}"/>
            </a:ext>
          </a:extLst>
        </xdr:cNvPr>
        <xdr:cNvSpPr txBox="1"/>
      </xdr:nvSpPr>
      <xdr:spPr>
        <a:xfrm>
          <a:off x="14909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150266</xdr:rowOff>
    </xdr:from>
    <xdr:to>
      <xdr:col>68</xdr:col>
      <xdr:colOff>203200</xdr:colOff>
      <xdr:row>61</xdr:row>
      <xdr:rowOff>80416</xdr:rowOff>
    </xdr:to>
    <xdr:sp macro="" textlink="">
      <xdr:nvSpPr>
        <xdr:cNvPr id="345" name="楕円 344">
          <a:extLst>
            <a:ext uri="{FF2B5EF4-FFF2-40B4-BE49-F238E27FC236}">
              <a16:creationId xmlns:a16="http://schemas.microsoft.com/office/drawing/2014/main" id="{5D55F3CA-9522-4064-9CDF-0B9B251883E3}"/>
            </a:ext>
          </a:extLst>
        </xdr:cNvPr>
        <xdr:cNvSpPr/>
      </xdr:nvSpPr>
      <xdr:spPr>
        <a:xfrm>
          <a:off x="14351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90593</xdr:rowOff>
    </xdr:from>
    <xdr:ext cx="762000" cy="259045"/>
    <xdr:sp macro="" textlink="">
      <xdr:nvSpPr>
        <xdr:cNvPr id="346" name="テキスト ボックス 345">
          <a:extLst>
            <a:ext uri="{FF2B5EF4-FFF2-40B4-BE49-F238E27FC236}">
              <a16:creationId xmlns:a16="http://schemas.microsoft.com/office/drawing/2014/main" id="{682B9B30-1270-4B64-A92A-453DCF8D20B5}"/>
            </a:ext>
          </a:extLst>
        </xdr:cNvPr>
        <xdr:cNvSpPr txBox="1"/>
      </xdr:nvSpPr>
      <xdr:spPr>
        <a:xfrm>
          <a:off x="14020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145441</xdr:rowOff>
    </xdr:from>
    <xdr:to>
      <xdr:col>64</xdr:col>
      <xdr:colOff>152400</xdr:colOff>
      <xdr:row>61</xdr:row>
      <xdr:rowOff>75591</xdr:rowOff>
    </xdr:to>
    <xdr:sp macro="" textlink="">
      <xdr:nvSpPr>
        <xdr:cNvPr id="347" name="楕円 346">
          <a:extLst>
            <a:ext uri="{FF2B5EF4-FFF2-40B4-BE49-F238E27FC236}">
              <a16:creationId xmlns:a16="http://schemas.microsoft.com/office/drawing/2014/main" id="{FFF7AF18-E97E-4E3A-9182-1F300EB7851A}"/>
            </a:ext>
          </a:extLst>
        </xdr:cNvPr>
        <xdr:cNvSpPr/>
      </xdr:nvSpPr>
      <xdr:spPr>
        <a:xfrm>
          <a:off x="13462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85768</xdr:rowOff>
    </xdr:from>
    <xdr:ext cx="762000" cy="259045"/>
    <xdr:sp macro="" textlink="">
      <xdr:nvSpPr>
        <xdr:cNvPr id="348" name="テキスト ボックス 347">
          <a:extLst>
            <a:ext uri="{FF2B5EF4-FFF2-40B4-BE49-F238E27FC236}">
              <a16:creationId xmlns:a16="http://schemas.microsoft.com/office/drawing/2014/main" id="{A462A3EB-413A-445C-9B5B-56DED1BD286D}"/>
            </a:ext>
          </a:extLst>
        </xdr:cNvPr>
        <xdr:cNvSpPr txBox="1"/>
      </xdr:nvSpPr>
      <xdr:spPr>
        <a:xfrm>
          <a:off x="13131800" y="102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95F80CF-C5F2-450E-B4A5-D88EED9983A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6EAC45F-312F-4BA3-8376-7C9D03E584B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E139046-58A3-413B-9492-F9E3D593A96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DBE6EE8-F0C5-4D79-9462-D82A1CE815B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DC4F509-9CDB-4548-A6DA-ACF9643677A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73F4E32-64A9-4536-A76B-ECF680AD797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02ED3D0-1C71-44D4-B552-99FE84183B5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DB3EFF2-1BB4-4797-A29C-5EB72D9ADF3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E728165-3C04-4349-8614-DED66FB0BBF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89B5AF6-0F39-45C6-A3C6-1D97531A9BB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681DE2A-D491-4E96-BBDC-83792F448D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44EB211-D789-470A-901B-33DBE2B33FF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DE01F8C-1B53-4072-BD59-EC3FFCE8A02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年度からその元金償還が始まったため、実質公債費比率が悪化することになった。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実質公債費比率の上昇を抑制するため、利率の高い起債の繰上げ償還、施設規模の適正化や施設整備の平準化を図り、公債費比率の上昇抑制に努める必要がある。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DD76CEDF-5970-4957-BACD-E78BE89A3D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7E696B8-346B-49A4-B970-B1A4025D8C1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E83DC2E-496B-41EF-9D1E-92C0B0EBEE8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C7D307C-C71F-447A-9B04-0220A7920F8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A5055B1E-5DD8-48E1-B6BD-FE6683C160D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4358B7A-CC11-4CE3-8AAF-044055BABE0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697DD12-6812-45DE-9510-3170179E6B9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9A0005F-67F9-4A3F-B630-32B555C91C1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558367A3-B02D-4C4D-892F-75A30AB7186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242AC121-7032-4080-A4FD-9761AF26038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AC7D1E3-AFE6-4E23-8E66-02F99D7EF3A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6E0C6B7-0E84-41AC-9111-36960E402C3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61250C6-C7BE-4625-8579-202719EE31A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7056EE6-BC7C-4E0E-A0BF-781C77141E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9534082E-1279-496A-B18A-4C4A00AA98E3}"/>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5816FBEE-B170-4B4C-BE7E-387412A67313}"/>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F61CE024-1E77-47E2-9BEE-40A19349F0FB}"/>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6C9DB110-5401-413B-A815-9D846EF489D7}"/>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A54FC99C-0A3C-411D-9F19-BBEC0B4AD3AE}"/>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38946</xdr:rowOff>
    </xdr:to>
    <xdr:cxnSp macro="">
      <xdr:nvCxnSpPr>
        <xdr:cNvPr id="381" name="直線コネクタ 380">
          <a:extLst>
            <a:ext uri="{FF2B5EF4-FFF2-40B4-BE49-F238E27FC236}">
              <a16:creationId xmlns:a16="http://schemas.microsoft.com/office/drawing/2014/main" id="{FAE2A5F1-40E4-4C89-8400-F2074CFA5D69}"/>
            </a:ext>
          </a:extLst>
        </xdr:cNvPr>
        <xdr:cNvCxnSpPr/>
      </xdr:nvCxnSpPr>
      <xdr:spPr>
        <a:xfrm>
          <a:off x="16179800" y="73952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7602CDA6-7944-4068-AF85-E24055A1FF67}"/>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5207B7F9-DAC0-4305-AE2B-3CC6F5C2766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22860</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3C63C117-576E-45B3-8BBA-4D3FF7B78392}"/>
            </a:ext>
          </a:extLst>
        </xdr:cNvPr>
        <xdr:cNvCxnSpPr/>
      </xdr:nvCxnSpPr>
      <xdr:spPr>
        <a:xfrm>
          <a:off x="15290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37F5C4FE-E6D7-4838-A2C6-35D09F6660F4}"/>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4E5E892B-A982-457D-B195-8358CC180B8D}"/>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3FAA7621-D919-4693-9C4F-88F6C98F125E}"/>
            </a:ext>
          </a:extLst>
        </xdr:cNvPr>
        <xdr:cNvCxnSpPr/>
      </xdr:nvCxnSpPr>
      <xdr:spPr>
        <a:xfrm>
          <a:off x="14401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F1D34C5-8A05-4F1A-8A86-8AA4051721D5}"/>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73153FB5-0F1E-4E1F-A41D-B23B6C6DEF09}"/>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BBBDE873-1A96-468B-84A1-1A87FAD5BBAD}"/>
            </a:ext>
          </a:extLst>
        </xdr:cNvPr>
        <xdr:cNvCxnSpPr/>
      </xdr:nvCxnSpPr>
      <xdr:spPr>
        <a:xfrm>
          <a:off x="13512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71B9FF91-EDF7-464D-810A-CA70EEC2EED1}"/>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30CD8767-5B66-444D-B171-F30D1FA3BE73}"/>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1355EA33-A087-4159-8996-969A6DFCC5E9}"/>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6846E84-E397-43A8-8945-1C2D555DC186}"/>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BD54A90-4628-46C7-9743-1D982240852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A4181C-C508-45E6-81E7-1C9E7F76AF5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1BECE0E-CE26-4288-87FB-888466F0C9E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DDB9931-E092-4FAC-9341-8C2A5F2D3A4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C8D84EA-8E0B-48B1-A8E2-A90616DAEF5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0" name="楕円 399">
          <a:extLst>
            <a:ext uri="{FF2B5EF4-FFF2-40B4-BE49-F238E27FC236}">
              <a16:creationId xmlns:a16="http://schemas.microsoft.com/office/drawing/2014/main" id="{611B6AEC-507A-477D-A42D-A4924F8155BC}"/>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1" name="公債費負担の状況該当値テキスト">
          <a:extLst>
            <a:ext uri="{FF2B5EF4-FFF2-40B4-BE49-F238E27FC236}">
              <a16:creationId xmlns:a16="http://schemas.microsoft.com/office/drawing/2014/main" id="{20C655A2-CE5E-4EB4-9573-A023475B294E}"/>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a:extLst>
            <a:ext uri="{FF2B5EF4-FFF2-40B4-BE49-F238E27FC236}">
              <a16:creationId xmlns:a16="http://schemas.microsoft.com/office/drawing/2014/main" id="{B6AC6109-06BB-4C3C-BBA6-80BF42492079}"/>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a:extLst>
            <a:ext uri="{FF2B5EF4-FFF2-40B4-BE49-F238E27FC236}">
              <a16:creationId xmlns:a16="http://schemas.microsoft.com/office/drawing/2014/main" id="{27607768-640A-4ADD-A6F9-677A619DFD49}"/>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a:extLst>
            <a:ext uri="{FF2B5EF4-FFF2-40B4-BE49-F238E27FC236}">
              <a16:creationId xmlns:a16="http://schemas.microsoft.com/office/drawing/2014/main" id="{680D2748-B6CC-443B-AD08-4254CC65E279}"/>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a:extLst>
            <a:ext uri="{FF2B5EF4-FFF2-40B4-BE49-F238E27FC236}">
              <a16:creationId xmlns:a16="http://schemas.microsoft.com/office/drawing/2014/main" id="{3D7D79C7-A424-439E-A8E5-F856532CEE0D}"/>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C312A077-5773-44FD-BE9F-00821174A189}"/>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F82F04FF-6DD0-448B-B3EB-1E9F36F1B8B7}"/>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8" name="楕円 407">
          <a:extLst>
            <a:ext uri="{FF2B5EF4-FFF2-40B4-BE49-F238E27FC236}">
              <a16:creationId xmlns:a16="http://schemas.microsoft.com/office/drawing/2014/main" id="{28DA8837-0A8B-4C97-B8C0-4B1A65E4BE8C}"/>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9" name="テキスト ボックス 408">
          <a:extLst>
            <a:ext uri="{FF2B5EF4-FFF2-40B4-BE49-F238E27FC236}">
              <a16:creationId xmlns:a16="http://schemas.microsoft.com/office/drawing/2014/main" id="{F05D7055-E1C0-475E-B567-3A554BB1A5A5}"/>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F7F63063-CF52-453C-8E42-196D715CBE2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AF86A51-8F45-4332-B788-3392FD23DB3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543A0A2-199C-4BF0-89E1-AE3E631D92E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CF6F22A-3AE5-4162-8D25-F77C4136A4D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7AFF5D8-C957-4EF3-8150-B2C6C2DE84C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1618A73-7609-48C5-9190-7C10306E9BD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3B29FA42-0D52-408D-9B3F-CFE1C84B68D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ADCB3117-ED56-4E7A-8EB6-30D99E25478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E357B90-6341-4683-8013-59C1F3EB0D6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37C2799-95F5-4ED7-85BC-703BED31E29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E131B56-2C72-4551-9A13-6638237CA1B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CA29940-3705-41AB-830E-907AF9FF766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B50893F-01A8-45D6-9111-557A09C4C70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将来負担額については、地方債の現在高の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百万円の減により減少し、充当可能財源等の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百万円の増加により将来負担比率は、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今後も施設整備の平準化や整備規模の適正化を図っていき、将来負担比率の上昇抑制に努めていく。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C6EA720-4EF1-4FA1-8553-98DFD3DFCE4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1E0FBFE-3F8C-4D9C-B256-9B601674663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BADE80EF-57C9-4C32-9176-7DD532AE9DE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1EB63F0-577F-4DF8-8E30-F30FF8B4BFF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B708AF3-D392-416D-9881-10D8ACE8FED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184E98E6-3F55-4149-A30D-F7E48C23378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98D52AB-31D6-46F7-99CC-B5AD9154FCE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49A41029-D81A-4914-B3AE-48D35C7B18F8}"/>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DD824A63-4D42-4E8E-BF67-BDEDFF0B28A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D734E3A8-7337-4683-A70B-DD35798B6E3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EC3D8EAC-58A2-442D-BB90-443D429C0C32}"/>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2109D284-D1BA-4224-A1AD-37713E4FA27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764DC32-5609-435E-88CF-B9E474C8CBD7}"/>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5D0BFFD-2B57-4F15-87E6-06DA05BF1AA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15AA3DF-3A7A-4F6E-AE92-C05BB151754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31127845-0608-4FAE-BF17-18C39EB362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AC48EB1-7195-4FB4-95D2-F07C295CB8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9D363DEE-94FE-4752-B59B-5C3EBD332B2F}"/>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BD03C675-9B5B-4DDF-9A8D-AC8BD32351E4}"/>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E61288CC-EB80-4680-A0C4-B685694D8B6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BFAECF6B-C43F-47EB-8F97-E3F62AD367F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54F1B7BF-954B-4554-A492-3C66035A48A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112849</xdr:rowOff>
    </xdr:from>
    <xdr:to>
      <xdr:col>77</xdr:col>
      <xdr:colOff>44450</xdr:colOff>
      <xdr:row>15</xdr:row>
      <xdr:rowOff>36769</xdr:rowOff>
    </xdr:to>
    <xdr:cxnSp macro="">
      <xdr:nvCxnSpPr>
        <xdr:cNvPr id="445" name="直線コネクタ 444">
          <a:extLst>
            <a:ext uri="{FF2B5EF4-FFF2-40B4-BE49-F238E27FC236}">
              <a16:creationId xmlns:a16="http://schemas.microsoft.com/office/drawing/2014/main" id="{DF73429F-85FA-4265-AF71-2843453901D3}"/>
            </a:ext>
          </a:extLst>
        </xdr:cNvPr>
        <xdr:cNvCxnSpPr/>
      </xdr:nvCxnSpPr>
      <xdr:spPr>
        <a:xfrm flipV="1">
          <a:off x="15290800" y="2513149"/>
          <a:ext cx="889000" cy="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E477E5D7-DA26-4D4E-9F5F-C5D3C14BD7FF}"/>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35FC547E-2F1D-4A7A-8DB6-4D7B58ED73D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168003</xdr:rowOff>
    </xdr:from>
    <xdr:to>
      <xdr:col>72</xdr:col>
      <xdr:colOff>203200</xdr:colOff>
      <xdr:row>15</xdr:row>
      <xdr:rowOff>36769</xdr:rowOff>
    </xdr:to>
    <xdr:cxnSp macro="">
      <xdr:nvCxnSpPr>
        <xdr:cNvPr id="448" name="直線コネクタ 447">
          <a:extLst>
            <a:ext uri="{FF2B5EF4-FFF2-40B4-BE49-F238E27FC236}">
              <a16:creationId xmlns:a16="http://schemas.microsoft.com/office/drawing/2014/main" id="{8EE02621-5D67-497E-A328-1298CAF03C96}"/>
            </a:ext>
          </a:extLst>
        </xdr:cNvPr>
        <xdr:cNvCxnSpPr/>
      </xdr:nvCxnSpPr>
      <xdr:spPr>
        <a:xfrm>
          <a:off x="14401800" y="2568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FA9E8FE6-BF6D-4F9E-8C06-5D9BA7B5C07B}"/>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4D622921-9147-4BE6-916D-E162292C007D}"/>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168003</xdr:rowOff>
    </xdr:from>
    <xdr:to>
      <xdr:col>68</xdr:col>
      <xdr:colOff>152400</xdr:colOff>
      <xdr:row>15</xdr:row>
      <xdr:rowOff>96520</xdr:rowOff>
    </xdr:to>
    <xdr:cxnSp macro="">
      <xdr:nvCxnSpPr>
        <xdr:cNvPr id="451" name="直線コネクタ 450">
          <a:extLst>
            <a:ext uri="{FF2B5EF4-FFF2-40B4-BE49-F238E27FC236}">
              <a16:creationId xmlns:a16="http://schemas.microsoft.com/office/drawing/2014/main" id="{04AE459C-AB85-44C0-BF71-47C904DD464C}"/>
            </a:ext>
          </a:extLst>
        </xdr:cNvPr>
        <xdr:cNvCxnSpPr/>
      </xdr:nvCxnSpPr>
      <xdr:spPr>
        <a:xfrm flipV="1">
          <a:off x="13512800" y="256830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4678B6A8-0E60-44DF-861B-478CC6BE246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309E004A-75BE-4435-A4BD-4A3589EBAB6B}"/>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a:extLst>
            <a:ext uri="{FF2B5EF4-FFF2-40B4-BE49-F238E27FC236}">
              <a16:creationId xmlns:a16="http://schemas.microsoft.com/office/drawing/2014/main" id="{095229AD-5485-4C37-9EB1-406284A60F94}"/>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A8920B1D-10FD-49D7-A625-B6C0A341D77E}"/>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21D16937-49E4-4FBB-9E4E-855E44FF42BD}"/>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8DF8B78F-971C-458A-A95B-3ADC0AA89725}"/>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2236CEB-49AC-42B8-BA3C-B0AB683B197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481B65A-FD33-441D-9AD0-926C64F9666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5AEF1AD-A453-409C-AEBD-853F5FE77F4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2EE2C6A-F5BC-47D7-A1CE-125C1DDC34C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32307FB-CF67-43CC-8191-777AFD14E5E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62049</xdr:rowOff>
    </xdr:from>
    <xdr:to>
      <xdr:col>77</xdr:col>
      <xdr:colOff>95250</xdr:colOff>
      <xdr:row>14</xdr:row>
      <xdr:rowOff>163649</xdr:rowOff>
    </xdr:to>
    <xdr:sp macro="" textlink="">
      <xdr:nvSpPr>
        <xdr:cNvPr id="463" name="楕円 462">
          <a:extLst>
            <a:ext uri="{FF2B5EF4-FFF2-40B4-BE49-F238E27FC236}">
              <a16:creationId xmlns:a16="http://schemas.microsoft.com/office/drawing/2014/main" id="{A1CBE527-723F-430D-A701-F83F74F5763B}"/>
            </a:ext>
          </a:extLst>
        </xdr:cNvPr>
        <xdr:cNvSpPr/>
      </xdr:nvSpPr>
      <xdr:spPr>
        <a:xfrm>
          <a:off x="16129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148426</xdr:rowOff>
    </xdr:from>
    <xdr:ext cx="736600" cy="259045"/>
    <xdr:sp macro="" textlink="">
      <xdr:nvSpPr>
        <xdr:cNvPr id="464" name="テキスト ボックス 463">
          <a:extLst>
            <a:ext uri="{FF2B5EF4-FFF2-40B4-BE49-F238E27FC236}">
              <a16:creationId xmlns:a16="http://schemas.microsoft.com/office/drawing/2014/main" id="{36D5B6C1-96E0-4242-9A47-6CD2D1528DE4}"/>
            </a:ext>
          </a:extLst>
        </xdr:cNvPr>
        <xdr:cNvSpPr txBox="1"/>
      </xdr:nvSpPr>
      <xdr:spPr>
        <a:xfrm>
          <a:off x="15798800" y="254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157419</xdr:rowOff>
    </xdr:from>
    <xdr:to>
      <xdr:col>73</xdr:col>
      <xdr:colOff>44450</xdr:colOff>
      <xdr:row>15</xdr:row>
      <xdr:rowOff>87569</xdr:rowOff>
    </xdr:to>
    <xdr:sp macro="" textlink="">
      <xdr:nvSpPr>
        <xdr:cNvPr id="465" name="楕円 464">
          <a:extLst>
            <a:ext uri="{FF2B5EF4-FFF2-40B4-BE49-F238E27FC236}">
              <a16:creationId xmlns:a16="http://schemas.microsoft.com/office/drawing/2014/main" id="{4B648E96-BB5F-4F35-87B8-3E4BE46E4889}"/>
            </a:ext>
          </a:extLst>
        </xdr:cNvPr>
        <xdr:cNvSpPr/>
      </xdr:nvSpPr>
      <xdr:spPr>
        <a:xfrm>
          <a:off x="15240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72346</xdr:rowOff>
    </xdr:from>
    <xdr:ext cx="762000" cy="259045"/>
    <xdr:sp macro="" textlink="">
      <xdr:nvSpPr>
        <xdr:cNvPr id="466" name="テキスト ボックス 465">
          <a:extLst>
            <a:ext uri="{FF2B5EF4-FFF2-40B4-BE49-F238E27FC236}">
              <a16:creationId xmlns:a16="http://schemas.microsoft.com/office/drawing/2014/main" id="{9B73D1E2-DE57-41D0-87A1-1C8503414597}"/>
            </a:ext>
          </a:extLst>
        </xdr:cNvPr>
        <xdr:cNvSpPr txBox="1"/>
      </xdr:nvSpPr>
      <xdr:spPr>
        <a:xfrm>
          <a:off x="14909800" y="26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117203</xdr:rowOff>
    </xdr:from>
    <xdr:to>
      <xdr:col>68</xdr:col>
      <xdr:colOff>203200</xdr:colOff>
      <xdr:row>15</xdr:row>
      <xdr:rowOff>47353</xdr:rowOff>
    </xdr:to>
    <xdr:sp macro="" textlink="">
      <xdr:nvSpPr>
        <xdr:cNvPr id="467" name="楕円 466">
          <a:extLst>
            <a:ext uri="{FF2B5EF4-FFF2-40B4-BE49-F238E27FC236}">
              <a16:creationId xmlns:a16="http://schemas.microsoft.com/office/drawing/2014/main" id="{BD7F4EEC-55A1-48A2-B0DE-7615A85A9227}"/>
            </a:ext>
          </a:extLst>
        </xdr:cNvPr>
        <xdr:cNvSpPr/>
      </xdr:nvSpPr>
      <xdr:spPr>
        <a:xfrm>
          <a:off x="14351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32130</xdr:rowOff>
    </xdr:from>
    <xdr:ext cx="762000" cy="259045"/>
    <xdr:sp macro="" textlink="">
      <xdr:nvSpPr>
        <xdr:cNvPr id="468" name="テキスト ボックス 467">
          <a:extLst>
            <a:ext uri="{FF2B5EF4-FFF2-40B4-BE49-F238E27FC236}">
              <a16:creationId xmlns:a16="http://schemas.microsoft.com/office/drawing/2014/main" id="{41F5ECD9-115C-48A6-AC6D-8AF614CFCE6B}"/>
            </a:ext>
          </a:extLst>
        </xdr:cNvPr>
        <xdr:cNvSpPr txBox="1"/>
      </xdr:nvSpPr>
      <xdr:spPr>
        <a:xfrm>
          <a:off x="14020800" y="26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69" name="楕円 468">
          <a:extLst>
            <a:ext uri="{FF2B5EF4-FFF2-40B4-BE49-F238E27FC236}">
              <a16:creationId xmlns:a16="http://schemas.microsoft.com/office/drawing/2014/main" id="{E3C08B7F-933E-4B5F-8A59-6545FEC4BD88}"/>
            </a:ext>
          </a:extLst>
        </xdr:cNvPr>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132097</xdr:rowOff>
    </xdr:from>
    <xdr:ext cx="762000" cy="259045"/>
    <xdr:sp macro="" textlink="">
      <xdr:nvSpPr>
        <xdr:cNvPr id="470" name="テキスト ボックス 469">
          <a:extLst>
            <a:ext uri="{FF2B5EF4-FFF2-40B4-BE49-F238E27FC236}">
              <a16:creationId xmlns:a16="http://schemas.microsoft.com/office/drawing/2014/main" id="{99A34211-1B34-4A51-A23E-4C9659EB4948}"/>
            </a:ext>
          </a:extLst>
        </xdr:cNvPr>
        <xdr:cNvSpPr txBox="1"/>
      </xdr:nvSpPr>
      <xdr:spPr>
        <a:xfrm>
          <a:off x="13131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毎年度退職者と同数以下で新規採用を行っているため、類似団体平均値よりも低い値で推移している。引き続き、行政サービスの質を低下させることないよう、業務とのバランスを考慮した職員採用を行い定員管理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168910</xdr:rowOff>
    </xdr:from>
    <xdr:to>
      <xdr:col>24</xdr:col>
      <xdr:colOff>25400</xdr:colOff>
      <xdr:row>35</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8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168910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8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35560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6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125730</xdr:rowOff>
    </xdr:from>
    <xdr:to>
      <xdr:col>24</xdr:col>
      <xdr:colOff>76200</xdr:colOff>
      <xdr:row>35</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118110</xdr:rowOff>
    </xdr:from>
    <xdr:to>
      <xdr:col>20</xdr:col>
      <xdr:colOff>38100</xdr:colOff>
      <xdr:row>35</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加となっているおり、令和２年度より類似団体平均値より高い値で推移している。人件費の抑制を図っていることもあり、業務委託費等の経費の削減が困難な状況ではあるが、引き続き増加の抑制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79375</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2575"/>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16</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22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22225</xdr:rowOff>
    </xdr:from>
    <xdr:to>
      <xdr:col>73</xdr:col>
      <xdr:colOff>180975</xdr:colOff>
      <xdr:row>16</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654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16</xdr:row>
      <xdr:rowOff>22225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511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28575</xdr:rowOff>
    </xdr:from>
    <xdr:to>
      <xdr:col>78</xdr:col>
      <xdr:colOff>120650</xdr:colOff>
      <xdr:row>16</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5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毎年度改善されており、令和４年度も対前年度比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ポイントの改善となっている。しかし、類似団体平均値よりも高い値で推移しており、経費の削減が困難な項目であるが、引き続き、増加を抑制していく必要がある。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875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53522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比率については、増減をくりかして、概ね横ばいではあるが、公共下水道特別会計への繰出金があるため、類似団体平均を上回っている。今後は、下水道施設の更新業務が見込まれているため、悪化することが見込まれる。独立採算の原則に立ち返った料金の値上げによる健全化などを検討していく必要があ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14333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07110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53522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53522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134983</xdr:rowOff>
    </xdr:from>
    <xdr:to>
      <xdr:col>82</xdr:col>
      <xdr:colOff>158750</xdr:colOff>
      <xdr:row>59</xdr:row>
      <xdr:rowOff>65133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107060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補助費等については、令和３年度までは改善傾向にあったが、令和４年度については、離島航路運営補助や北部広域市町村圏事務組合負担金等の増加により、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ポイントの増加となっている。今後も適正な補助金に努めていく必要がある。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96520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0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96520</xdr:rowOff>
    </xdr:from>
    <xdr:to>
      <xdr:col>73</xdr:col>
      <xdr:colOff>180975</xdr:colOff>
      <xdr:row>38</xdr:row>
      <xdr:rowOff>142240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142240</xdr:rowOff>
    </xdr:from>
    <xdr:to>
      <xdr:col>69</xdr:col>
      <xdr:colOff>92075</xdr:colOff>
      <xdr:row>38</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91440</xdr:rowOff>
    </xdr:from>
    <xdr:to>
      <xdr:col>69</xdr:col>
      <xdr:colOff>142875</xdr:colOff>
      <xdr:row>39</xdr:row>
      <xdr:rowOff>21590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6367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近年、文教施設の整備事業が集中したことにより、地方債の元利償還金が膨らんでおり、公債費に係る経常経費比率が類似団体平均を</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ポイント上回っている。今後も元利償還金は増える見込みであるため引き続き増加を抑制していく必要がある。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715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110998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115570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人件費については類似団体を下回っているが、それ以外の経費については、すべて類似団体を上回っており、経常経費の削減に向け、今後も引き続き取組んでいく必要がある。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934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9342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564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27939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564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22861</xdr:rowOff>
    </xdr:from>
    <xdr:to>
      <xdr:col>74</xdr:col>
      <xdr:colOff>31750</xdr:colOff>
      <xdr:row>79</xdr:row>
      <xdr:rowOff>124461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109238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123300</xdr:rowOff>
    </xdr:from>
    <xdr:to>
      <xdr:col>29</xdr:col>
      <xdr:colOff>127000</xdr:colOff>
      <xdr:row>16</xdr:row>
      <xdr:rowOff>157580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14125"/>
          <a:ext cx="647700" cy="3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157580</xdr:rowOff>
    </xdr:from>
    <xdr:to>
      <xdr:col>26</xdr:col>
      <xdr:colOff>50800</xdr:colOff>
      <xdr:row>17</xdr:row>
      <xdr:rowOff>8131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48405"/>
          <a:ext cx="698500" cy="2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8131</xdr:rowOff>
    </xdr:from>
    <xdr:to>
      <xdr:col>22</xdr:col>
      <xdr:colOff>114300</xdr:colOff>
      <xdr:row>17</xdr:row>
      <xdr:rowOff>59904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0406"/>
          <a:ext cx="698500" cy="5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59904</xdr:rowOff>
    </xdr:from>
    <xdr:to>
      <xdr:col>18</xdr:col>
      <xdr:colOff>177800</xdr:colOff>
      <xdr:row>17</xdr:row>
      <xdr:rowOff>86344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2179"/>
          <a:ext cx="698500" cy="26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72500</xdr:rowOff>
    </xdr:from>
    <xdr:to>
      <xdr:col>29</xdr:col>
      <xdr:colOff>177800</xdr:colOff>
      <xdr:row>17</xdr:row>
      <xdr:rowOff>2650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44577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3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106780</xdr:rowOff>
    </xdr:from>
    <xdr:to>
      <xdr:col>26</xdr:col>
      <xdr:colOff>101600</xdr:colOff>
      <xdr:row>17</xdr:row>
      <xdr:rowOff>36930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9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21707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8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128781</xdr:rowOff>
    </xdr:from>
    <xdr:to>
      <xdr:col>22</xdr:col>
      <xdr:colOff>165100</xdr:colOff>
      <xdr:row>17</xdr:row>
      <xdr:rowOff>58931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9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43708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9104</xdr:rowOff>
    </xdr:from>
    <xdr:to>
      <xdr:col>19</xdr:col>
      <xdr:colOff>38100</xdr:colOff>
      <xdr:row>17</xdr:row>
      <xdr:rowOff>110704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95481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5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35544</xdr:rowOff>
    </xdr:from>
    <xdr:to>
      <xdr:col>15</xdr:col>
      <xdr:colOff>101600</xdr:colOff>
      <xdr:row>17</xdr:row>
      <xdr:rowOff>137144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9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121921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8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316262</xdr:rowOff>
    </xdr:from>
    <xdr:to>
      <xdr:col>29</xdr:col>
      <xdr:colOff>127000</xdr:colOff>
      <xdr:row>35</xdr:row>
      <xdr:rowOff>19101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83712"/>
          <a:ext cx="647700" cy="4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12491</xdr:rowOff>
    </xdr:from>
    <xdr:to>
      <xdr:col>26</xdr:col>
      <xdr:colOff>50800</xdr:colOff>
      <xdr:row>35</xdr:row>
      <xdr:rowOff>19101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22841"/>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12491</xdr:rowOff>
    </xdr:from>
    <xdr:to>
      <xdr:col>22</xdr:col>
      <xdr:colOff>114300</xdr:colOff>
      <xdr:row>35</xdr:row>
      <xdr:rowOff>81166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22841"/>
          <a:ext cx="698500" cy="6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81166</xdr:rowOff>
    </xdr:from>
    <xdr:to>
      <xdr:col>18</xdr:col>
      <xdr:colOff>177800</xdr:colOff>
      <xdr:row>35</xdr:row>
      <xdr:rowOff>99149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91516"/>
          <a:ext cx="6985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265462</xdr:rowOff>
    </xdr:from>
    <xdr:to>
      <xdr:col>29</xdr:col>
      <xdr:colOff>177800</xdr:colOff>
      <xdr:row>35</xdr:row>
      <xdr:rowOff>24162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2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110539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7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311201</xdr:rowOff>
    </xdr:from>
    <xdr:to>
      <xdr:col>26</xdr:col>
      <xdr:colOff>101600</xdr:colOff>
      <xdr:row>35</xdr:row>
      <xdr:rowOff>69901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80078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304591</xdr:rowOff>
    </xdr:from>
    <xdr:to>
      <xdr:col>22</xdr:col>
      <xdr:colOff>165100</xdr:colOff>
      <xdr:row>35</xdr:row>
      <xdr:rowOff>63291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7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73467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30366</xdr:rowOff>
    </xdr:from>
    <xdr:to>
      <xdr:col>19</xdr:col>
      <xdr:colOff>38100</xdr:colOff>
      <xdr:row>35</xdr:row>
      <xdr:rowOff>131966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4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142143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0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48349</xdr:rowOff>
    </xdr:from>
    <xdr:to>
      <xdr:col>15</xdr:col>
      <xdr:colOff>101600</xdr:colOff>
      <xdr:row>35</xdr:row>
      <xdr:rowOff>149949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5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160126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2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30192</xdr:rowOff>
    </xdr:from>
    <xdr:to>
      <xdr:col>24</xdr:col>
      <xdr:colOff>63500</xdr:colOff>
      <xdr:row>36</xdr:row>
      <xdr:rowOff>59269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2392"/>
          <a:ext cx="8382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59269</xdr:rowOff>
    </xdr:from>
    <xdr:to>
      <xdr:col>19</xdr:col>
      <xdr:colOff>177800</xdr:colOff>
      <xdr:row>36</xdr:row>
      <xdr:rowOff>79322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1469"/>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79322</xdr:rowOff>
    </xdr:from>
    <xdr:to>
      <xdr:col>15</xdr:col>
      <xdr:colOff>50800</xdr:colOff>
      <xdr:row>36</xdr:row>
      <xdr:rowOff>161207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1522"/>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161207</xdr:rowOff>
    </xdr:from>
    <xdr:to>
      <xdr:col>10</xdr:col>
      <xdr:colOff>114300</xdr:colOff>
      <xdr:row>37</xdr:row>
      <xdr:rowOff>4963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3407"/>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150842</xdr:rowOff>
    </xdr:from>
    <xdr:to>
      <xdr:col>24</xdr:col>
      <xdr:colOff>114300</xdr:colOff>
      <xdr:row>36</xdr:row>
      <xdr:rowOff>80992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129269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8469</xdr:rowOff>
    </xdr:from>
    <xdr:to>
      <xdr:col>20</xdr:col>
      <xdr:colOff>38100</xdr:colOff>
      <xdr:row>36</xdr:row>
      <xdr:rowOff>110069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101196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28522</xdr:rowOff>
    </xdr:from>
    <xdr:to>
      <xdr:col>15</xdr:col>
      <xdr:colOff>101600</xdr:colOff>
      <xdr:row>36</xdr:row>
      <xdr:rowOff>130122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121249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110407</xdr:rowOff>
    </xdr:from>
    <xdr:to>
      <xdr:col>10</xdr:col>
      <xdr:colOff>165100</xdr:colOff>
      <xdr:row>37</xdr:row>
      <xdr:rowOff>40557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31684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125613</xdr:rowOff>
    </xdr:from>
    <xdr:to>
      <xdr:col>6</xdr:col>
      <xdr:colOff>38100</xdr:colOff>
      <xdr:row>37</xdr:row>
      <xdr:rowOff>55763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46890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59425</xdr:rowOff>
    </xdr:from>
    <xdr:to>
      <xdr:col>24</xdr:col>
      <xdr:colOff>63500</xdr:colOff>
      <xdr:row>56</xdr:row>
      <xdr:rowOff>112702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0625"/>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97134</xdr:rowOff>
    </xdr:from>
    <xdr:to>
      <xdr:col>19</xdr:col>
      <xdr:colOff>177800</xdr:colOff>
      <xdr:row>56</xdr:row>
      <xdr:rowOff>112702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698334"/>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74842</xdr:rowOff>
    </xdr:from>
    <xdr:to>
      <xdr:col>15</xdr:col>
      <xdr:colOff>50800</xdr:colOff>
      <xdr:row>56</xdr:row>
      <xdr:rowOff>97134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76042"/>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74842</xdr:rowOff>
    </xdr:from>
    <xdr:to>
      <xdr:col>10</xdr:col>
      <xdr:colOff>114300</xdr:colOff>
      <xdr:row>56</xdr:row>
      <xdr:rowOff>121376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6042"/>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8625</xdr:rowOff>
    </xdr:from>
    <xdr:to>
      <xdr:col>24</xdr:col>
      <xdr:colOff>114300</xdr:colOff>
      <xdr:row>56</xdr:row>
      <xdr:rowOff>110225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158502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61902</xdr:rowOff>
    </xdr:from>
    <xdr:to>
      <xdr:col>20</xdr:col>
      <xdr:colOff>38100</xdr:colOff>
      <xdr:row>56</xdr:row>
      <xdr:rowOff>163502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154629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5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46334</xdr:rowOff>
    </xdr:from>
    <xdr:to>
      <xdr:col>15</xdr:col>
      <xdr:colOff>101600</xdr:colOff>
      <xdr:row>56</xdr:row>
      <xdr:rowOff>147934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139061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24042</xdr:rowOff>
    </xdr:from>
    <xdr:to>
      <xdr:col>10</xdr:col>
      <xdr:colOff>165100</xdr:colOff>
      <xdr:row>56</xdr:row>
      <xdr:rowOff>125642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116769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70576</xdr:rowOff>
    </xdr:from>
    <xdr:to>
      <xdr:col>6</xdr:col>
      <xdr:colOff>38100</xdr:colOff>
      <xdr:row>57</xdr:row>
      <xdr:rowOff>726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163303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113106</xdr:rowOff>
    </xdr:from>
    <xdr:to>
      <xdr:col>24</xdr:col>
      <xdr:colOff>63500</xdr:colOff>
      <xdr:row>77</xdr:row>
      <xdr:rowOff>135776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14756"/>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98628</xdr:rowOff>
    </xdr:from>
    <xdr:to>
      <xdr:col>19</xdr:col>
      <xdr:colOff>177800</xdr:colOff>
      <xdr:row>77</xdr:row>
      <xdr:rowOff>113106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02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46659</xdr:rowOff>
    </xdr:from>
    <xdr:to>
      <xdr:col>15</xdr:col>
      <xdr:colOff>50800</xdr:colOff>
      <xdr:row>77</xdr:row>
      <xdr:rowOff>98628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830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46659</xdr:rowOff>
    </xdr:from>
    <xdr:to>
      <xdr:col>10</xdr:col>
      <xdr:colOff>114300</xdr:colOff>
      <xdr:row>78</xdr:row>
      <xdr:rowOff>26085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4830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84976</xdr:rowOff>
    </xdr:from>
    <xdr:to>
      <xdr:col>24</xdr:col>
      <xdr:colOff>114300</xdr:colOff>
      <xdr:row>78</xdr:row>
      <xdr:rowOff>15126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63403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62306</xdr:rowOff>
    </xdr:from>
    <xdr:to>
      <xdr:col>20</xdr:col>
      <xdr:colOff>38100</xdr:colOff>
      <xdr:row>77</xdr:row>
      <xdr:rowOff>163906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8983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47828</xdr:rowOff>
    </xdr:from>
    <xdr:to>
      <xdr:col>15</xdr:col>
      <xdr:colOff>101600</xdr:colOff>
      <xdr:row>77</xdr:row>
      <xdr:rowOff>149428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165955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167309</xdr:rowOff>
    </xdr:from>
    <xdr:to>
      <xdr:col>10</xdr:col>
      <xdr:colOff>165100</xdr:colOff>
      <xdr:row>77</xdr:row>
      <xdr:rowOff>97459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113986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146735</xdr:rowOff>
    </xdr:from>
    <xdr:to>
      <xdr:col>6</xdr:col>
      <xdr:colOff>38100</xdr:colOff>
      <xdr:row>78</xdr:row>
      <xdr:rowOff>76885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68012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146786</xdr:rowOff>
    </xdr:from>
    <xdr:to>
      <xdr:col>24</xdr:col>
      <xdr:colOff>63500</xdr:colOff>
      <xdr:row>92</xdr:row>
      <xdr:rowOff>7200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577286"/>
          <a:ext cx="838200" cy="2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7200</xdr:rowOff>
    </xdr:from>
    <xdr:to>
      <xdr:col>19</xdr:col>
      <xdr:colOff>177800</xdr:colOff>
      <xdr:row>93</xdr:row>
      <xdr:rowOff>54149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780600"/>
          <a:ext cx="889000" cy="2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54149</xdr:rowOff>
    </xdr:from>
    <xdr:to>
      <xdr:col>15</xdr:col>
      <xdr:colOff>50800</xdr:colOff>
      <xdr:row>93</xdr:row>
      <xdr:rowOff>96571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98999"/>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92663</xdr:rowOff>
    </xdr:from>
    <xdr:to>
      <xdr:col>10</xdr:col>
      <xdr:colOff>114300</xdr:colOff>
      <xdr:row>93</xdr:row>
      <xdr:rowOff>96571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03751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95986</xdr:rowOff>
    </xdr:from>
    <xdr:to>
      <xdr:col>24</xdr:col>
      <xdr:colOff>114300</xdr:colOff>
      <xdr:row>91</xdr:row>
      <xdr:rowOff>26136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5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49013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4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127850</xdr:rowOff>
    </xdr:from>
    <xdr:to>
      <xdr:col>20</xdr:col>
      <xdr:colOff>38100</xdr:colOff>
      <xdr:row>92</xdr:row>
      <xdr:rowOff>58000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7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74527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50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3349</xdr:rowOff>
    </xdr:from>
    <xdr:to>
      <xdr:col>15</xdr:col>
      <xdr:colOff>101600</xdr:colOff>
      <xdr:row>93</xdr:row>
      <xdr:rowOff>104949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121476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7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45771</xdr:rowOff>
    </xdr:from>
    <xdr:to>
      <xdr:col>10</xdr:col>
      <xdr:colOff>165100</xdr:colOff>
      <xdr:row>93</xdr:row>
      <xdr:rowOff>147371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163898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6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41863</xdr:rowOff>
    </xdr:from>
    <xdr:to>
      <xdr:col>6</xdr:col>
      <xdr:colOff>38100</xdr:colOff>
      <xdr:row>93</xdr:row>
      <xdr:rowOff>143463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9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159990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7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81197</xdr:rowOff>
    </xdr:from>
    <xdr:to>
      <xdr:col>55</xdr:col>
      <xdr:colOff>0</xdr:colOff>
      <xdr:row>36</xdr:row>
      <xdr:rowOff>157554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53397"/>
          <a:ext cx="838200" cy="7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24618</xdr:rowOff>
    </xdr:from>
    <xdr:to>
      <xdr:col>50</xdr:col>
      <xdr:colOff>114300</xdr:colOff>
      <xdr:row>36</xdr:row>
      <xdr:rowOff>157554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853918"/>
          <a:ext cx="889000" cy="4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24618</xdr:rowOff>
    </xdr:from>
    <xdr:to>
      <xdr:col>45</xdr:col>
      <xdr:colOff>177800</xdr:colOff>
      <xdr:row>37</xdr:row>
      <xdr:rowOff>12676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853918"/>
          <a:ext cx="889000" cy="5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154380</xdr:rowOff>
    </xdr:from>
    <xdr:to>
      <xdr:col>41</xdr:col>
      <xdr:colOff>50800</xdr:colOff>
      <xdr:row>37</xdr:row>
      <xdr:rowOff>12676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26580"/>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30397</xdr:rowOff>
    </xdr:from>
    <xdr:to>
      <xdr:col>55</xdr:col>
      <xdr:colOff>50800</xdr:colOff>
      <xdr:row>36</xdr:row>
      <xdr:rowOff>131997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106754</xdr:rowOff>
    </xdr:from>
    <xdr:to>
      <xdr:col>50</xdr:col>
      <xdr:colOff>165100</xdr:colOff>
      <xdr:row>37</xdr:row>
      <xdr:rowOff>36904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28031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145268</xdr:rowOff>
    </xdr:from>
    <xdr:to>
      <xdr:col>46</xdr:col>
      <xdr:colOff>38100</xdr:colOff>
      <xdr:row>34</xdr:row>
      <xdr:rowOff>75418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8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66545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133326</xdr:rowOff>
    </xdr:from>
    <xdr:to>
      <xdr:col>41</xdr:col>
      <xdr:colOff>101600</xdr:colOff>
      <xdr:row>37</xdr:row>
      <xdr:rowOff>63476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54603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103580</xdr:rowOff>
    </xdr:from>
    <xdr:to>
      <xdr:col>36</xdr:col>
      <xdr:colOff>165100</xdr:colOff>
      <xdr:row>37</xdr:row>
      <xdr:rowOff>33730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24857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45316</xdr:rowOff>
    </xdr:from>
    <xdr:to>
      <xdr:col>55</xdr:col>
      <xdr:colOff>0</xdr:colOff>
      <xdr:row>56</xdr:row>
      <xdr:rowOff>54620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8960716"/>
          <a:ext cx="838200" cy="69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36798</xdr:rowOff>
    </xdr:from>
    <xdr:to>
      <xdr:col>50</xdr:col>
      <xdr:colOff>114300</xdr:colOff>
      <xdr:row>52</xdr:row>
      <xdr:rowOff>45316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8952198"/>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54890</xdr:rowOff>
    </xdr:from>
    <xdr:to>
      <xdr:col>45</xdr:col>
      <xdr:colOff>177800</xdr:colOff>
      <xdr:row>52</xdr:row>
      <xdr:rowOff>36798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8798840"/>
          <a:ext cx="889000" cy="1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54890</xdr:rowOff>
    </xdr:from>
    <xdr:to>
      <xdr:col>41</xdr:col>
      <xdr:colOff>50800</xdr:colOff>
      <xdr:row>54</xdr:row>
      <xdr:rowOff>83282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8798840"/>
          <a:ext cx="889000" cy="5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3820</xdr:rowOff>
    </xdr:from>
    <xdr:to>
      <xdr:col>55</xdr:col>
      <xdr:colOff>50800</xdr:colOff>
      <xdr:row>56</xdr:row>
      <xdr:rowOff>105420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26697</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165966</xdr:rowOff>
    </xdr:from>
    <xdr:to>
      <xdr:col>50</xdr:col>
      <xdr:colOff>165100</xdr:colOff>
      <xdr:row>52</xdr:row>
      <xdr:rowOff>96116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9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112643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86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157448</xdr:rowOff>
    </xdr:from>
    <xdr:to>
      <xdr:col>46</xdr:col>
      <xdr:colOff>38100</xdr:colOff>
      <xdr:row>52</xdr:row>
      <xdr:rowOff>87598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89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104125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6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4090</xdr:rowOff>
    </xdr:from>
    <xdr:to>
      <xdr:col>41</xdr:col>
      <xdr:colOff>101600</xdr:colOff>
      <xdr:row>51</xdr:row>
      <xdr:rowOff>105690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87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122217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52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32482</xdr:rowOff>
    </xdr:from>
    <xdr:to>
      <xdr:col>36</xdr:col>
      <xdr:colOff>165100</xdr:colOff>
      <xdr:row>54</xdr:row>
      <xdr:rowOff>134082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150609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62943</xdr:rowOff>
    </xdr:from>
    <xdr:to>
      <xdr:col>55</xdr:col>
      <xdr:colOff>0</xdr:colOff>
      <xdr:row>78</xdr:row>
      <xdr:rowOff>11340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2750243"/>
          <a:ext cx="838200" cy="63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77033</xdr:rowOff>
    </xdr:from>
    <xdr:to>
      <xdr:col>50</xdr:col>
      <xdr:colOff>114300</xdr:colOff>
      <xdr:row>74</xdr:row>
      <xdr:rowOff>62943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592883"/>
          <a:ext cx="889000" cy="1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77033</xdr:rowOff>
    </xdr:from>
    <xdr:to>
      <xdr:col>45</xdr:col>
      <xdr:colOff>177800</xdr:colOff>
      <xdr:row>75</xdr:row>
      <xdr:rowOff>104359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592883"/>
          <a:ext cx="889000" cy="3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104359</xdr:rowOff>
    </xdr:from>
    <xdr:to>
      <xdr:col>41</xdr:col>
      <xdr:colOff>50800</xdr:colOff>
      <xdr:row>76</xdr:row>
      <xdr:rowOff>99268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63109"/>
          <a:ext cx="889000" cy="1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131990</xdr:rowOff>
    </xdr:from>
    <xdr:to>
      <xdr:col>55</xdr:col>
      <xdr:colOff>50800</xdr:colOff>
      <xdr:row>78</xdr:row>
      <xdr:rowOff>62140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154867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12143</xdr:rowOff>
    </xdr:from>
    <xdr:to>
      <xdr:col>50</xdr:col>
      <xdr:colOff>165100</xdr:colOff>
      <xdr:row>74</xdr:row>
      <xdr:rowOff>113743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6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130270</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47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26233</xdr:rowOff>
    </xdr:from>
    <xdr:to>
      <xdr:col>46</xdr:col>
      <xdr:colOff>38100</xdr:colOff>
      <xdr:row>73</xdr:row>
      <xdr:rowOff>127833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144360</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50795" y="123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53559</xdr:rowOff>
    </xdr:from>
    <xdr:to>
      <xdr:col>41</xdr:col>
      <xdr:colOff>101600</xdr:colOff>
      <xdr:row>75</xdr:row>
      <xdr:rowOff>155160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12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236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48468</xdr:rowOff>
    </xdr:from>
    <xdr:to>
      <xdr:col>36</xdr:col>
      <xdr:colOff>165100</xdr:colOff>
      <xdr:row>76</xdr:row>
      <xdr:rowOff>150068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166595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100750</xdr:rowOff>
    </xdr:from>
    <xdr:to>
      <xdr:col>55</xdr:col>
      <xdr:colOff>0</xdr:colOff>
      <xdr:row>97</xdr:row>
      <xdr:rowOff>14908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88500"/>
          <a:ext cx="838200" cy="2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100750</xdr:rowOff>
    </xdr:from>
    <xdr:to>
      <xdr:col>50</xdr:col>
      <xdr:colOff>114300</xdr:colOff>
      <xdr:row>96</xdr:row>
      <xdr:rowOff>21445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88500"/>
          <a:ext cx="889000" cy="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21152</xdr:rowOff>
    </xdr:from>
    <xdr:to>
      <xdr:col>45</xdr:col>
      <xdr:colOff>177800</xdr:colOff>
      <xdr:row>96</xdr:row>
      <xdr:rowOff>21445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137452"/>
          <a:ext cx="889000" cy="3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21152</xdr:rowOff>
    </xdr:from>
    <xdr:to>
      <xdr:col>41</xdr:col>
      <xdr:colOff>50800</xdr:colOff>
      <xdr:row>96</xdr:row>
      <xdr:rowOff>30096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137452"/>
          <a:ext cx="889000" cy="35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135558</xdr:rowOff>
    </xdr:from>
    <xdr:to>
      <xdr:col>55</xdr:col>
      <xdr:colOff>50800</xdr:colOff>
      <xdr:row>97</xdr:row>
      <xdr:rowOff>65708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158435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4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49950</xdr:rowOff>
    </xdr:from>
    <xdr:to>
      <xdr:col>50</xdr:col>
      <xdr:colOff>165100</xdr:colOff>
      <xdr:row>95</xdr:row>
      <xdr:rowOff>151550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168077</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11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142095</xdr:rowOff>
    </xdr:from>
    <xdr:to>
      <xdr:col>46</xdr:col>
      <xdr:colOff>38100</xdr:colOff>
      <xdr:row>96</xdr:row>
      <xdr:rowOff>72245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88772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2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141802</xdr:rowOff>
    </xdr:from>
    <xdr:to>
      <xdr:col>41</xdr:col>
      <xdr:colOff>101600</xdr:colOff>
      <xdr:row>94</xdr:row>
      <xdr:rowOff>71952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88479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86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150746</xdr:rowOff>
    </xdr:from>
    <xdr:to>
      <xdr:col>36</xdr:col>
      <xdr:colOff>165100</xdr:colOff>
      <xdr:row>96</xdr:row>
      <xdr:rowOff>80896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97423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97700"/>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11150</xdr:rowOff>
    </xdr:from>
    <xdr:to>
      <xdr:col>81</xdr:col>
      <xdr:colOff>50800</xdr:colOff>
      <xdr:row>39</xdr:row>
      <xdr:rowOff>44088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97700"/>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44088</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131800</xdr:rowOff>
    </xdr:from>
    <xdr:to>
      <xdr:col>81</xdr:col>
      <xdr:colOff>101600</xdr:colOff>
      <xdr:row>39</xdr:row>
      <xdr:rowOff>61950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53077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164738</xdr:rowOff>
    </xdr:from>
    <xdr:to>
      <xdr:col>76</xdr:col>
      <xdr:colOff>165100</xdr:colOff>
      <xdr:row>39</xdr:row>
      <xdr:rowOff>94888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86015</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145174</xdr:rowOff>
    </xdr:from>
    <xdr:to>
      <xdr:col>67</xdr:col>
      <xdr:colOff>101600</xdr:colOff>
      <xdr:row>39</xdr:row>
      <xdr:rowOff>75324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66451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109220</xdr:rowOff>
    </xdr:from>
    <xdr:to>
      <xdr:col>85</xdr:col>
      <xdr:colOff>127000</xdr:colOff>
      <xdr:row>76</xdr:row>
      <xdr:rowOff>139982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39420"/>
          <a:ext cx="8382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139982</xdr:rowOff>
    </xdr:from>
    <xdr:to>
      <xdr:col>81</xdr:col>
      <xdr:colOff>50800</xdr:colOff>
      <xdr:row>76</xdr:row>
      <xdr:rowOff>161730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70182"/>
          <a:ext cx="889000" cy="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161730</xdr:rowOff>
    </xdr:from>
    <xdr:to>
      <xdr:col>76</xdr:col>
      <xdr:colOff>114300</xdr:colOff>
      <xdr:row>77</xdr:row>
      <xdr:rowOff>2364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9193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167932</xdr:rowOff>
    </xdr:from>
    <xdr:to>
      <xdr:col>71</xdr:col>
      <xdr:colOff>177800</xdr:colOff>
      <xdr:row>77</xdr:row>
      <xdr:rowOff>2364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98132"/>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58420</xdr:rowOff>
    </xdr:from>
    <xdr:to>
      <xdr:col>85</xdr:col>
      <xdr:colOff>177800</xdr:colOff>
      <xdr:row>76</xdr:row>
      <xdr:rowOff>160020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36847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89182</xdr:rowOff>
    </xdr:from>
    <xdr:to>
      <xdr:col>81</xdr:col>
      <xdr:colOff>101600</xdr:colOff>
      <xdr:row>77</xdr:row>
      <xdr:rowOff>19332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110930</xdr:rowOff>
    </xdr:from>
    <xdr:to>
      <xdr:col>76</xdr:col>
      <xdr:colOff>165100</xdr:colOff>
      <xdr:row>77</xdr:row>
      <xdr:rowOff>41080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32207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123014</xdr:rowOff>
    </xdr:from>
    <xdr:to>
      <xdr:col>72</xdr:col>
      <xdr:colOff>38100</xdr:colOff>
      <xdr:row>77</xdr:row>
      <xdr:rowOff>53164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44291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117132</xdr:rowOff>
    </xdr:from>
    <xdr:to>
      <xdr:col>67</xdr:col>
      <xdr:colOff>101600</xdr:colOff>
      <xdr:row>77</xdr:row>
      <xdr:rowOff>47282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38409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115784</xdr:rowOff>
    </xdr:from>
    <xdr:to>
      <xdr:col>85</xdr:col>
      <xdr:colOff>127000</xdr:colOff>
      <xdr:row>98</xdr:row>
      <xdr:rowOff>3057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46434"/>
          <a:ext cx="838200" cy="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115784</xdr:rowOff>
    </xdr:from>
    <xdr:to>
      <xdr:col>81</xdr:col>
      <xdr:colOff>50800</xdr:colOff>
      <xdr:row>98</xdr:row>
      <xdr:rowOff>53532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46434"/>
          <a:ext cx="889000" cy="1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53532</xdr:rowOff>
    </xdr:from>
    <xdr:to>
      <xdr:col>76</xdr:col>
      <xdr:colOff>114300</xdr:colOff>
      <xdr:row>98</xdr:row>
      <xdr:rowOff>65108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55632"/>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8173</xdr:rowOff>
    </xdr:from>
    <xdr:to>
      <xdr:col>71</xdr:col>
      <xdr:colOff>177800</xdr:colOff>
      <xdr:row>98</xdr:row>
      <xdr:rowOff>65108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10273"/>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123707</xdr:rowOff>
    </xdr:from>
    <xdr:to>
      <xdr:col>85</xdr:col>
      <xdr:colOff>177800</xdr:colOff>
      <xdr:row>98</xdr:row>
      <xdr:rowOff>53857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102134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64984</xdr:rowOff>
    </xdr:from>
    <xdr:to>
      <xdr:col>81</xdr:col>
      <xdr:colOff>101600</xdr:colOff>
      <xdr:row>97</xdr:row>
      <xdr:rowOff>166584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157711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8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2732</xdr:rowOff>
    </xdr:from>
    <xdr:to>
      <xdr:col>76</xdr:col>
      <xdr:colOff>165100</xdr:colOff>
      <xdr:row>98</xdr:row>
      <xdr:rowOff>104332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95459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14308</xdr:rowOff>
    </xdr:from>
    <xdr:to>
      <xdr:col>72</xdr:col>
      <xdr:colOff>38100</xdr:colOff>
      <xdr:row>98</xdr:row>
      <xdr:rowOff>115908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107035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128823</xdr:rowOff>
    </xdr:from>
    <xdr:to>
      <xdr:col>67</xdr:col>
      <xdr:colOff>101600</xdr:colOff>
      <xdr:row>98</xdr:row>
      <xdr:rowOff>58973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75500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21960</xdr:rowOff>
    </xdr:from>
    <xdr:to>
      <xdr:col>116</xdr:col>
      <xdr:colOff>63500</xdr:colOff>
      <xdr:row>75</xdr:row>
      <xdr:rowOff>34359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80710"/>
          <a:ext cx="8382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34359</xdr:rowOff>
    </xdr:from>
    <xdr:to>
      <xdr:col>111</xdr:col>
      <xdr:colOff>177800</xdr:colOff>
      <xdr:row>75</xdr:row>
      <xdr:rowOff>42697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93109"/>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42697</xdr:rowOff>
    </xdr:from>
    <xdr:to>
      <xdr:col>107</xdr:col>
      <xdr:colOff>50800</xdr:colOff>
      <xdr:row>75</xdr:row>
      <xdr:rowOff>83933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01447"/>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83933</xdr:rowOff>
    </xdr:from>
    <xdr:to>
      <xdr:col>102</xdr:col>
      <xdr:colOff>114300</xdr:colOff>
      <xdr:row>75</xdr:row>
      <xdr:rowOff>100174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2683"/>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142610</xdr:rowOff>
    </xdr:from>
    <xdr:to>
      <xdr:col>116</xdr:col>
      <xdr:colOff>114300</xdr:colOff>
      <xdr:row>75</xdr:row>
      <xdr:rowOff>72760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165487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155009</xdr:rowOff>
    </xdr:from>
    <xdr:to>
      <xdr:col>112</xdr:col>
      <xdr:colOff>38100</xdr:colOff>
      <xdr:row>75</xdr:row>
      <xdr:rowOff>85159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101686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163347</xdr:rowOff>
    </xdr:from>
    <xdr:to>
      <xdr:col>107</xdr:col>
      <xdr:colOff>101600</xdr:colOff>
      <xdr:row>75</xdr:row>
      <xdr:rowOff>93497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110024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33133</xdr:rowOff>
    </xdr:from>
    <xdr:to>
      <xdr:col>102</xdr:col>
      <xdr:colOff>165100</xdr:colOff>
      <xdr:row>75</xdr:row>
      <xdr:rowOff>134733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151260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49374</xdr:rowOff>
    </xdr:from>
    <xdr:to>
      <xdr:col>98</xdr:col>
      <xdr:colOff>38100</xdr:colOff>
      <xdr:row>75</xdr:row>
      <xdr:rowOff>150974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167,349</a:t>
          </a:r>
          <a:r>
            <a:rPr kumimoji="1" lang="ja-JP" altLang="en-US" sz="1300">
              <a:latin typeface="ＭＳ Ｐゴシック" panose="020B0600070205080204" pitchFamily="50" charset="-128"/>
              <a:ea typeface="ＭＳ Ｐゴシック" panose="020B0600070205080204" pitchFamily="50" charset="-128"/>
            </a:rPr>
            <a:t>円と令和３年度より</a:t>
          </a:r>
          <a:r>
            <a:rPr kumimoji="1" lang="en-US" altLang="ja-JP" sz="1300">
              <a:latin typeface="ＭＳ Ｐゴシック" panose="020B0600070205080204" pitchFamily="50" charset="-128"/>
              <a:ea typeface="ＭＳ Ｐゴシック" panose="020B0600070205080204" pitchFamily="50" charset="-128"/>
            </a:rPr>
            <a:t>18,677</a:t>
          </a:r>
          <a:r>
            <a:rPr kumimoji="1" lang="ja-JP" altLang="en-US" sz="1300">
              <a:latin typeface="ＭＳ Ｐゴシック" panose="020B0600070205080204" pitchFamily="50" charset="-128"/>
              <a:ea typeface="ＭＳ Ｐゴシック" panose="020B0600070205080204" pitchFamily="50" charset="-128"/>
            </a:rPr>
            <a:t>円の増加となっている。主な要因として、障がい福祉等の給付費が年々増加していることに加え、価格高騰緊急支援給付事業や臨時特別給付事業を実施したことによる扶助費の増による。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110363</xdr:rowOff>
    </xdr:from>
    <xdr:to>
      <xdr:col>24</xdr:col>
      <xdr:colOff>63500</xdr:colOff>
      <xdr:row>35</xdr:row>
      <xdr:rowOff>118935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111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118935</xdr:rowOff>
    </xdr:from>
    <xdr:to>
      <xdr:col>19</xdr:col>
      <xdr:colOff>177800</xdr:colOff>
      <xdr:row>35</xdr:row>
      <xdr:rowOff>128841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968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24257</xdr:rowOff>
    </xdr:from>
    <xdr:to>
      <xdr:col>15</xdr:col>
      <xdr:colOff>50800</xdr:colOff>
      <xdr:row>35</xdr:row>
      <xdr:rowOff>128841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5007"/>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42735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5007"/>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59563</xdr:rowOff>
    </xdr:from>
    <xdr:to>
      <xdr:col>24</xdr:col>
      <xdr:colOff>114300</xdr:colOff>
      <xdr:row>35</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82440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68135</xdr:rowOff>
    </xdr:from>
    <xdr:to>
      <xdr:col>20</xdr:col>
      <xdr:colOff>38100</xdr:colOff>
      <xdr:row>35</xdr:row>
      <xdr:rowOff>169735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144907</xdr:rowOff>
    </xdr:from>
    <xdr:to>
      <xdr:col>10</xdr:col>
      <xdr:colOff>165100</xdr:colOff>
      <xdr:row>35</xdr:row>
      <xdr:rowOff>75057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91584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163385</xdr:rowOff>
    </xdr:from>
    <xdr:to>
      <xdr:col>6</xdr:col>
      <xdr:colOff>38100</xdr:colOff>
      <xdr:row>35</xdr:row>
      <xdr:rowOff>93535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110062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111265</xdr:rowOff>
    </xdr:from>
    <xdr:to>
      <xdr:col>24</xdr:col>
      <xdr:colOff>63500</xdr:colOff>
      <xdr:row>57</xdr:row>
      <xdr:rowOff>111971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3915"/>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23251</xdr:rowOff>
    </xdr:from>
    <xdr:to>
      <xdr:col>19</xdr:col>
      <xdr:colOff>177800</xdr:colOff>
      <xdr:row>57</xdr:row>
      <xdr:rowOff>111265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4451"/>
          <a:ext cx="889000" cy="25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23251</xdr:rowOff>
    </xdr:from>
    <xdr:to>
      <xdr:col>15</xdr:col>
      <xdr:colOff>50800</xdr:colOff>
      <xdr:row>58</xdr:row>
      <xdr:rowOff>33254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24451"/>
          <a:ext cx="889000" cy="35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2749</xdr:rowOff>
    </xdr:from>
    <xdr:to>
      <xdr:col>10</xdr:col>
      <xdr:colOff>114300</xdr:colOff>
      <xdr:row>58</xdr:row>
      <xdr:rowOff>33254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6849"/>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61171</xdr:rowOff>
    </xdr:from>
    <xdr:to>
      <xdr:col>24</xdr:col>
      <xdr:colOff>114300</xdr:colOff>
      <xdr:row>57</xdr:row>
      <xdr:rowOff>162771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39598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60465</xdr:rowOff>
    </xdr:from>
    <xdr:to>
      <xdr:col>20</xdr:col>
      <xdr:colOff>38100</xdr:colOff>
      <xdr:row>57</xdr:row>
      <xdr:rowOff>162065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153192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143901</xdr:rowOff>
    </xdr:from>
    <xdr:to>
      <xdr:col>15</xdr:col>
      <xdr:colOff>101600</xdr:colOff>
      <xdr:row>56</xdr:row>
      <xdr:rowOff>74051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65178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153904</xdr:rowOff>
    </xdr:from>
    <xdr:to>
      <xdr:col>10</xdr:col>
      <xdr:colOff>165100</xdr:colOff>
      <xdr:row>58</xdr:row>
      <xdr:rowOff>84054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123399</xdr:rowOff>
    </xdr:from>
    <xdr:to>
      <xdr:col>6</xdr:col>
      <xdr:colOff>38100</xdr:colOff>
      <xdr:row>58</xdr:row>
      <xdr:rowOff>53549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110454</xdr:rowOff>
    </xdr:from>
    <xdr:to>
      <xdr:col>24</xdr:col>
      <xdr:colOff>63500</xdr:colOff>
      <xdr:row>73</xdr:row>
      <xdr:rowOff>77681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54854"/>
          <a:ext cx="838200" cy="1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77681</xdr:rowOff>
    </xdr:from>
    <xdr:to>
      <xdr:col>19</xdr:col>
      <xdr:colOff>177800</xdr:colOff>
      <xdr:row>74</xdr:row>
      <xdr:rowOff>43314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93531"/>
          <a:ext cx="889000" cy="1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43314</xdr:rowOff>
    </xdr:from>
    <xdr:to>
      <xdr:col>15</xdr:col>
      <xdr:colOff>50800</xdr:colOff>
      <xdr:row>74</xdr:row>
      <xdr:rowOff>121617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0614"/>
          <a:ext cx="889000" cy="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121617</xdr:rowOff>
    </xdr:from>
    <xdr:to>
      <xdr:col>10</xdr:col>
      <xdr:colOff>114300</xdr:colOff>
      <xdr:row>74</xdr:row>
      <xdr:rowOff>158521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8917"/>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59654</xdr:rowOff>
    </xdr:from>
    <xdr:to>
      <xdr:col>24</xdr:col>
      <xdr:colOff>114300</xdr:colOff>
      <xdr:row>72</xdr:row>
      <xdr:rowOff>161254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82531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5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26881</xdr:rowOff>
    </xdr:from>
    <xdr:to>
      <xdr:col>20</xdr:col>
      <xdr:colOff>38100</xdr:colOff>
      <xdr:row>73</xdr:row>
      <xdr:rowOff>128481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145008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1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163964</xdr:rowOff>
    </xdr:from>
    <xdr:to>
      <xdr:col>15</xdr:col>
      <xdr:colOff>101600</xdr:colOff>
      <xdr:row>74</xdr:row>
      <xdr:rowOff>94114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110641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70817</xdr:rowOff>
    </xdr:from>
    <xdr:to>
      <xdr:col>10</xdr:col>
      <xdr:colOff>165100</xdr:colOff>
      <xdr:row>75</xdr:row>
      <xdr:rowOff>967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17494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107721</xdr:rowOff>
    </xdr:from>
    <xdr:to>
      <xdr:col>6</xdr:col>
      <xdr:colOff>38100</xdr:colOff>
      <xdr:row>75</xdr:row>
      <xdr:rowOff>37871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54398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103384</xdr:rowOff>
    </xdr:from>
    <xdr:to>
      <xdr:col>24</xdr:col>
      <xdr:colOff>63500</xdr:colOff>
      <xdr:row>97</xdr:row>
      <xdr:rowOff>106164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34034"/>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106164</xdr:rowOff>
    </xdr:from>
    <xdr:to>
      <xdr:col>19</xdr:col>
      <xdr:colOff>177800</xdr:colOff>
      <xdr:row>97</xdr:row>
      <xdr:rowOff>130944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36814"/>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130944</xdr:rowOff>
    </xdr:from>
    <xdr:to>
      <xdr:col>15</xdr:col>
      <xdr:colOff>50800</xdr:colOff>
      <xdr:row>97</xdr:row>
      <xdr:rowOff>149864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1594"/>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120955</xdr:rowOff>
    </xdr:from>
    <xdr:to>
      <xdr:col>10</xdr:col>
      <xdr:colOff>114300</xdr:colOff>
      <xdr:row>97</xdr:row>
      <xdr:rowOff>149864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51605"/>
          <a:ext cx="8890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52584</xdr:rowOff>
    </xdr:from>
    <xdr:to>
      <xdr:col>24</xdr:col>
      <xdr:colOff>114300</xdr:colOff>
      <xdr:row>97</xdr:row>
      <xdr:rowOff>154184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138961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55364</xdr:rowOff>
    </xdr:from>
    <xdr:to>
      <xdr:col>20</xdr:col>
      <xdr:colOff>38100</xdr:colOff>
      <xdr:row>97</xdr:row>
      <xdr:rowOff>156964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80144</xdr:rowOff>
    </xdr:from>
    <xdr:to>
      <xdr:col>15</xdr:col>
      <xdr:colOff>101600</xdr:colOff>
      <xdr:row>98</xdr:row>
      <xdr:rowOff>10294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99064</xdr:rowOff>
    </xdr:from>
    <xdr:to>
      <xdr:col>10</xdr:col>
      <xdr:colOff>165100</xdr:colOff>
      <xdr:row>98</xdr:row>
      <xdr:rowOff>29214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20341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70155</xdr:rowOff>
    </xdr:from>
    <xdr:to>
      <xdr:col>6</xdr:col>
      <xdr:colOff>38100</xdr:colOff>
      <xdr:row>98</xdr:row>
      <xdr:rowOff>305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162882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47643</xdr:rowOff>
    </xdr:from>
    <xdr:to>
      <xdr:col>55</xdr:col>
      <xdr:colOff>0</xdr:colOff>
      <xdr:row>57</xdr:row>
      <xdr:rowOff>126586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48843"/>
          <a:ext cx="838200" cy="2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47643</xdr:rowOff>
    </xdr:from>
    <xdr:to>
      <xdr:col>50</xdr:col>
      <xdr:colOff>114300</xdr:colOff>
      <xdr:row>57</xdr:row>
      <xdr:rowOff>96479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48843"/>
          <a:ext cx="8890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96479</xdr:rowOff>
    </xdr:from>
    <xdr:to>
      <xdr:col>45</xdr:col>
      <xdr:colOff>177800</xdr:colOff>
      <xdr:row>57</xdr:row>
      <xdr:rowOff>115004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69129"/>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115004</xdr:rowOff>
    </xdr:from>
    <xdr:to>
      <xdr:col>41</xdr:col>
      <xdr:colOff>50800</xdr:colOff>
      <xdr:row>58</xdr:row>
      <xdr:rowOff>54325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7654"/>
          <a:ext cx="8890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75786</xdr:rowOff>
    </xdr:from>
    <xdr:to>
      <xdr:col>55</xdr:col>
      <xdr:colOff>50800</xdr:colOff>
      <xdr:row>58</xdr:row>
      <xdr:rowOff>5936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98663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168293</xdr:rowOff>
    </xdr:from>
    <xdr:to>
      <xdr:col>50</xdr:col>
      <xdr:colOff>165100</xdr:colOff>
      <xdr:row>56</xdr:row>
      <xdr:rowOff>98443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45679</xdr:rowOff>
    </xdr:from>
    <xdr:to>
      <xdr:col>46</xdr:col>
      <xdr:colOff>38100</xdr:colOff>
      <xdr:row>57</xdr:row>
      <xdr:rowOff>147279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163806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64204</xdr:rowOff>
    </xdr:from>
    <xdr:to>
      <xdr:col>41</xdr:col>
      <xdr:colOff>101600</xdr:colOff>
      <xdr:row>57</xdr:row>
      <xdr:rowOff>165804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3525</xdr:rowOff>
    </xdr:from>
    <xdr:to>
      <xdr:col>36</xdr:col>
      <xdr:colOff>165100</xdr:colOff>
      <xdr:row>58</xdr:row>
      <xdr:rowOff>105125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96252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155270</xdr:rowOff>
    </xdr:from>
    <xdr:to>
      <xdr:col>55</xdr:col>
      <xdr:colOff>0</xdr:colOff>
      <xdr:row>78</xdr:row>
      <xdr:rowOff>4190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71120"/>
          <a:ext cx="838200" cy="7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155270</xdr:rowOff>
    </xdr:from>
    <xdr:to>
      <xdr:col>50</xdr:col>
      <xdr:colOff>114300</xdr:colOff>
      <xdr:row>74</xdr:row>
      <xdr:rowOff>157670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71120"/>
          <a:ext cx="889000" cy="17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26912</xdr:rowOff>
    </xdr:from>
    <xdr:to>
      <xdr:col>45</xdr:col>
      <xdr:colOff>177800</xdr:colOff>
      <xdr:row>74</xdr:row>
      <xdr:rowOff>157670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14212"/>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26912</xdr:rowOff>
    </xdr:from>
    <xdr:to>
      <xdr:col>41</xdr:col>
      <xdr:colOff>50800</xdr:colOff>
      <xdr:row>77</xdr:row>
      <xdr:rowOff>127775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714212"/>
          <a:ext cx="889000" cy="6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124840</xdr:rowOff>
    </xdr:from>
    <xdr:to>
      <xdr:col>55</xdr:col>
      <xdr:colOff>50800</xdr:colOff>
      <xdr:row>78</xdr:row>
      <xdr:rowOff>54990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103267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104470</xdr:rowOff>
    </xdr:from>
    <xdr:to>
      <xdr:col>50</xdr:col>
      <xdr:colOff>165100</xdr:colOff>
      <xdr:row>74</xdr:row>
      <xdr:rowOff>34620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51147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106870</xdr:rowOff>
    </xdr:from>
    <xdr:to>
      <xdr:col>46</xdr:col>
      <xdr:colOff>38100</xdr:colOff>
      <xdr:row>75</xdr:row>
      <xdr:rowOff>37020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53547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147562</xdr:rowOff>
    </xdr:from>
    <xdr:to>
      <xdr:col>41</xdr:col>
      <xdr:colOff>101600</xdr:colOff>
      <xdr:row>74</xdr:row>
      <xdr:rowOff>77712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6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94239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43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76975</xdr:rowOff>
    </xdr:from>
    <xdr:to>
      <xdr:col>36</xdr:col>
      <xdr:colOff>165100</xdr:colOff>
      <xdr:row>78</xdr:row>
      <xdr:rowOff>7125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23652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134105</xdr:rowOff>
    </xdr:from>
    <xdr:to>
      <xdr:col>55</xdr:col>
      <xdr:colOff>0</xdr:colOff>
      <xdr:row>95</xdr:row>
      <xdr:rowOff>76704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078955"/>
          <a:ext cx="838200" cy="28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148295</xdr:rowOff>
    </xdr:from>
    <xdr:to>
      <xdr:col>50</xdr:col>
      <xdr:colOff>114300</xdr:colOff>
      <xdr:row>93</xdr:row>
      <xdr:rowOff>134105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921695"/>
          <a:ext cx="889000" cy="1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148295</xdr:rowOff>
    </xdr:from>
    <xdr:to>
      <xdr:col>45</xdr:col>
      <xdr:colOff>177800</xdr:colOff>
      <xdr:row>94</xdr:row>
      <xdr:rowOff>125315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921695"/>
          <a:ext cx="889000" cy="3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125315</xdr:rowOff>
    </xdr:from>
    <xdr:to>
      <xdr:col>41</xdr:col>
      <xdr:colOff>50800</xdr:colOff>
      <xdr:row>95</xdr:row>
      <xdr:rowOff>48386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41615"/>
          <a:ext cx="8890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25904</xdr:rowOff>
    </xdr:from>
    <xdr:to>
      <xdr:col>55</xdr:col>
      <xdr:colOff>50800</xdr:colOff>
      <xdr:row>95</xdr:row>
      <xdr:rowOff>127504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48781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83305</xdr:rowOff>
    </xdr:from>
    <xdr:to>
      <xdr:col>50</xdr:col>
      <xdr:colOff>165100</xdr:colOff>
      <xdr:row>94</xdr:row>
      <xdr:rowOff>13455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29982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0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97495</xdr:rowOff>
    </xdr:from>
    <xdr:to>
      <xdr:col>46</xdr:col>
      <xdr:colOff>38100</xdr:colOff>
      <xdr:row>93</xdr:row>
      <xdr:rowOff>27645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44172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6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74515</xdr:rowOff>
    </xdr:from>
    <xdr:to>
      <xdr:col>41</xdr:col>
      <xdr:colOff>101600</xdr:colOff>
      <xdr:row>95</xdr:row>
      <xdr:rowOff>4665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21192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169036</xdr:rowOff>
    </xdr:from>
    <xdr:to>
      <xdr:col>36</xdr:col>
      <xdr:colOff>165100</xdr:colOff>
      <xdr:row>95</xdr:row>
      <xdr:rowOff>99186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115713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69062</xdr:rowOff>
    </xdr:from>
    <xdr:to>
      <xdr:col>85</xdr:col>
      <xdr:colOff>127000</xdr:colOff>
      <xdr:row>37</xdr:row>
      <xdr:rowOff>108594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2712"/>
          <a:ext cx="838200" cy="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42431</xdr:rowOff>
    </xdr:from>
    <xdr:to>
      <xdr:col>81</xdr:col>
      <xdr:colOff>50800</xdr:colOff>
      <xdr:row>37</xdr:row>
      <xdr:rowOff>69062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86081"/>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42431</xdr:rowOff>
    </xdr:from>
    <xdr:to>
      <xdr:col>76</xdr:col>
      <xdr:colOff>114300</xdr:colOff>
      <xdr:row>37</xdr:row>
      <xdr:rowOff>52963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86081"/>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52963</xdr:rowOff>
    </xdr:from>
    <xdr:to>
      <xdr:col>71</xdr:col>
      <xdr:colOff>177800</xdr:colOff>
      <xdr:row>37</xdr:row>
      <xdr:rowOff>115942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9661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57794</xdr:rowOff>
    </xdr:from>
    <xdr:to>
      <xdr:col>85</xdr:col>
      <xdr:colOff>177800</xdr:colOff>
      <xdr:row>37</xdr:row>
      <xdr:rowOff>159394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144171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18262</xdr:rowOff>
    </xdr:from>
    <xdr:to>
      <xdr:col>81</xdr:col>
      <xdr:colOff>101600</xdr:colOff>
      <xdr:row>37</xdr:row>
      <xdr:rowOff>119862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163081</xdr:rowOff>
    </xdr:from>
    <xdr:to>
      <xdr:col>76</xdr:col>
      <xdr:colOff>165100</xdr:colOff>
      <xdr:row>37</xdr:row>
      <xdr:rowOff>93231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84358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2163</xdr:rowOff>
    </xdr:from>
    <xdr:to>
      <xdr:col>72</xdr:col>
      <xdr:colOff>38100</xdr:colOff>
      <xdr:row>37</xdr:row>
      <xdr:rowOff>103763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65142</xdr:rowOff>
    </xdr:from>
    <xdr:to>
      <xdr:col>67</xdr:col>
      <xdr:colOff>101600</xdr:colOff>
      <xdr:row>37</xdr:row>
      <xdr:rowOff>166742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157869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63252</xdr:rowOff>
    </xdr:from>
    <xdr:to>
      <xdr:col>85</xdr:col>
      <xdr:colOff>127000</xdr:colOff>
      <xdr:row>56</xdr:row>
      <xdr:rowOff>113580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4452"/>
          <a:ext cx="838200" cy="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30882</xdr:rowOff>
    </xdr:from>
    <xdr:to>
      <xdr:col>81</xdr:col>
      <xdr:colOff>50800</xdr:colOff>
      <xdr:row>56</xdr:row>
      <xdr:rowOff>113580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32082"/>
          <a:ext cx="8890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42518</xdr:rowOff>
    </xdr:from>
    <xdr:to>
      <xdr:col>76</xdr:col>
      <xdr:colOff>114300</xdr:colOff>
      <xdr:row>56</xdr:row>
      <xdr:rowOff>30882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00818"/>
          <a:ext cx="889000" cy="3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42518</xdr:rowOff>
    </xdr:from>
    <xdr:to>
      <xdr:col>71</xdr:col>
      <xdr:colOff>177800</xdr:colOff>
      <xdr:row>55</xdr:row>
      <xdr:rowOff>79999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00818"/>
          <a:ext cx="889000" cy="2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12452</xdr:rowOff>
    </xdr:from>
    <xdr:to>
      <xdr:col>85</xdr:col>
      <xdr:colOff>177800</xdr:colOff>
      <xdr:row>56</xdr:row>
      <xdr:rowOff>114052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35329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62780</xdr:rowOff>
    </xdr:from>
    <xdr:to>
      <xdr:col>81</xdr:col>
      <xdr:colOff>101600</xdr:colOff>
      <xdr:row>56</xdr:row>
      <xdr:rowOff>164380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9457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151532</xdr:rowOff>
    </xdr:from>
    <xdr:to>
      <xdr:col>76</xdr:col>
      <xdr:colOff>165100</xdr:colOff>
      <xdr:row>56</xdr:row>
      <xdr:rowOff>81682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98209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163168</xdr:rowOff>
    </xdr:from>
    <xdr:to>
      <xdr:col>72</xdr:col>
      <xdr:colOff>38100</xdr:colOff>
      <xdr:row>54</xdr:row>
      <xdr:rowOff>93318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109845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0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29199</xdr:rowOff>
    </xdr:from>
    <xdr:to>
      <xdr:col>67</xdr:col>
      <xdr:colOff>101600</xdr:colOff>
      <xdr:row>55</xdr:row>
      <xdr:rowOff>130799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147326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11151</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5570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11151</xdr:rowOff>
    </xdr:from>
    <xdr:to>
      <xdr:col>81</xdr:col>
      <xdr:colOff>50800</xdr:colOff>
      <xdr:row>79</xdr:row>
      <xdr:rowOff>44089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55701"/>
          <a:ext cx="8890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44089</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69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131801</xdr:rowOff>
    </xdr:from>
    <xdr:to>
      <xdr:col>81</xdr:col>
      <xdr:colOff>101600</xdr:colOff>
      <xdr:row>79</xdr:row>
      <xdr:rowOff>61951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53078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164739</xdr:rowOff>
    </xdr:from>
    <xdr:to>
      <xdr:col>76</xdr:col>
      <xdr:colOff>165100</xdr:colOff>
      <xdr:row>79</xdr:row>
      <xdr:rowOff>94889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145174</xdr:rowOff>
    </xdr:from>
    <xdr:to>
      <xdr:col>67</xdr:col>
      <xdr:colOff>101600</xdr:colOff>
      <xdr:row>79</xdr:row>
      <xdr:rowOff>75324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66451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109220</xdr:rowOff>
    </xdr:from>
    <xdr:to>
      <xdr:col>85</xdr:col>
      <xdr:colOff>127000</xdr:colOff>
      <xdr:row>96</xdr:row>
      <xdr:rowOff>139974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68420"/>
          <a:ext cx="8382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139974</xdr:rowOff>
    </xdr:from>
    <xdr:to>
      <xdr:col>81</xdr:col>
      <xdr:colOff>50800</xdr:colOff>
      <xdr:row>96</xdr:row>
      <xdr:rowOff>161730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99174"/>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161730</xdr:rowOff>
    </xdr:from>
    <xdr:to>
      <xdr:col>76</xdr:col>
      <xdr:colOff>114300</xdr:colOff>
      <xdr:row>97</xdr:row>
      <xdr:rowOff>2364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2093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167932</xdr:rowOff>
    </xdr:from>
    <xdr:to>
      <xdr:col>71</xdr:col>
      <xdr:colOff>177800</xdr:colOff>
      <xdr:row>97</xdr:row>
      <xdr:rowOff>2364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27132"/>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58420</xdr:rowOff>
    </xdr:from>
    <xdr:to>
      <xdr:col>85</xdr:col>
      <xdr:colOff>177800</xdr:colOff>
      <xdr:row>96</xdr:row>
      <xdr:rowOff>160020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36847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89174</xdr:rowOff>
    </xdr:from>
    <xdr:to>
      <xdr:col>81</xdr:col>
      <xdr:colOff>101600</xdr:colOff>
      <xdr:row>97</xdr:row>
      <xdr:rowOff>19324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110930</xdr:rowOff>
    </xdr:from>
    <xdr:to>
      <xdr:col>76</xdr:col>
      <xdr:colOff>165100</xdr:colOff>
      <xdr:row>97</xdr:row>
      <xdr:rowOff>41080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32207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123014</xdr:rowOff>
    </xdr:from>
    <xdr:to>
      <xdr:col>72</xdr:col>
      <xdr:colOff>38100</xdr:colOff>
      <xdr:row>97</xdr:row>
      <xdr:rowOff>53164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44291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117132</xdr:rowOff>
    </xdr:from>
    <xdr:to>
      <xdr:col>67</xdr:col>
      <xdr:colOff>101600</xdr:colOff>
      <xdr:row>97</xdr:row>
      <xdr:rowOff>47282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38409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23114</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538214"/>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95521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10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166641</xdr:rowOff>
    </xdr:from>
    <xdr:ext cx="378565"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で類似団体平均を特に大きく上回っているのは、民生費・土木費・教育費である。民生費の増加については、性質別分析でも記載したとおり、障がい福祉等の給付費の増加並び価格高騰緊急支援給付事業及び臨時特別給付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土木費については、普通建設事業費が大幅に減少したことにより、令和３年度より</a:t>
          </a:r>
          <a:r>
            <a:rPr kumimoji="1" lang="en-US" altLang="ja-JP" sz="1300">
              <a:latin typeface="ＭＳ Ｐゴシック" panose="020B0600070205080204" pitchFamily="50" charset="-128"/>
              <a:ea typeface="ＭＳ Ｐゴシック" panose="020B0600070205080204" pitchFamily="50" charset="-128"/>
            </a:rPr>
            <a:t>49,956</a:t>
          </a:r>
          <a:r>
            <a:rPr kumimoji="1" lang="ja-JP" altLang="en-US" sz="1300">
              <a:latin typeface="ＭＳ Ｐゴシック" panose="020B0600070205080204" pitchFamily="50" charset="-128"/>
              <a:ea typeface="ＭＳ Ｐゴシック" panose="020B0600070205080204" pitchFamily="50" charset="-128"/>
            </a:rPr>
            <a:t>円の減となったが、類似団体内平均より</a:t>
          </a:r>
          <a:r>
            <a:rPr kumimoji="1" lang="en-US" altLang="ja-JP" sz="1300">
              <a:latin typeface="ＭＳ Ｐゴシック" panose="020B0600070205080204" pitchFamily="50" charset="-128"/>
              <a:ea typeface="ＭＳ Ｐゴシック" panose="020B0600070205080204" pitchFamily="50" charset="-128"/>
            </a:rPr>
            <a:t>17,235</a:t>
          </a:r>
          <a:r>
            <a:rPr kumimoji="1" lang="ja-JP" altLang="en-US" sz="1300">
              <a:latin typeface="ＭＳ Ｐゴシック" panose="020B0600070205080204" pitchFamily="50" charset="-128"/>
              <a:ea typeface="ＭＳ Ｐゴシック" panose="020B0600070205080204" pitchFamily="50" charset="-128"/>
            </a:rPr>
            <a:t>円高い状態でる。教育費については、令和３年度より</a:t>
          </a:r>
          <a:r>
            <a:rPr kumimoji="1" lang="en-US" altLang="ja-JP" sz="1300">
              <a:latin typeface="ＭＳ Ｐゴシック" panose="020B0600070205080204" pitchFamily="50" charset="-128"/>
              <a:ea typeface="ＭＳ Ｐゴシック" panose="020B0600070205080204" pitchFamily="50" charset="-128"/>
            </a:rPr>
            <a:t>11,008</a:t>
          </a:r>
          <a:r>
            <a:rPr kumimoji="1" lang="ja-JP" altLang="en-US" sz="1300">
              <a:latin typeface="ＭＳ Ｐゴシック" panose="020B0600070205080204" pitchFamily="50" charset="-128"/>
              <a:ea typeface="ＭＳ Ｐゴシック" panose="020B0600070205080204" pitchFamily="50" charset="-128"/>
            </a:rPr>
            <a:t>円の増となり要因しては、共同調理場改築事業が始まり、また文教施設の改築事業があるためである。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実質単年度収支については、令和３年度よりプラスに転じている。令和４年度については、財政調整基金の積立額の増などが要因でプラスとなっている。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年度に国民健康保険事業財政健全化計画を策定後は、計画通り国民健康保険特別会計の累積赤字も解消し、令和４も全会計黒字である。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特別会計は、下水道施設の更新事業が見込まれているため、悪化することが見込まれている。また、国民健康保険特別会計においても、今後赤字に陥る可能性があり、独立採算の原則に立ち返った保険税及び料金の値上げによる健全化など検討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年度まで利率の高い起債の繰上げ償還を行っており、それ以降は、推移していたが、平成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年度から文教施設や庁舎等の施設整備を行っており、それらの元金償還が始まったため実質公債費比率が高止まりしている。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文化施設等の老朽化による施設更新は継続しているため、施設規模の適正化や施設整備の標準化を図り、実質公債費比率の上昇抑制に努める必要がある。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令和３年度に比べ、一般会計等に係る地方債の残高が</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百万円の減少に加え、充当可能基金</a:t>
          </a:r>
          <a:r>
            <a:rPr kumimoji="1" lang="en-US" altLang="ja-JP" sz="1400">
              <a:latin typeface="ＭＳ ゴシック" pitchFamily="49" charset="-128"/>
              <a:ea typeface="ＭＳ ゴシック" pitchFamily="49" charset="-128"/>
            </a:rPr>
            <a:t>373</a:t>
          </a:r>
          <a:r>
            <a:rPr kumimoji="1" lang="ja-JP" altLang="en-US" sz="1400">
              <a:latin typeface="ＭＳ ゴシック" pitchFamily="49" charset="-128"/>
              <a:ea typeface="ＭＳ ゴシック" pitchFamily="49" charset="-128"/>
            </a:rPr>
            <a:t>百万円の増加及び基準財政需要額算入見込額</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百万円の増加により将来負担比率の分子がマイナスとなった。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しかし、充当可能基金も今後は減少に転じる見込みであるため、施設整備の平準化や整備規模の適正化を図っていき、将来負担比率の上昇抑制に努めていく必要がある。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固定資産税や市町村民税の増などにより、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百万円、庁舎建設事業債の繰上償還のため減債基金へ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百万円、給食費無償化の実施のため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百万円の積立を行ったことにより、基金全体で前年度より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本部町学校給食費無償化基金、本部町庁舎の維持管理及び建設に関する基金については、引き続き、積立を行い学校給食費無償化の継続的な実施、庁舎更新費用の確保に努める。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本部町学校給食費無償化基金：幼小中学校の給食費無償化を実施するための基金。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本部町庁舎の維持管理及び建設に関する基金：庁舎の維持管理及び建設のための基金。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本部町学校給食費無償化基金：決算余剰金を活用し、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本部町庁舎の維持管理及び建設に関する基金：決算余剰金を活用し、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本部町学校給食費無償化基金：学校給食無償化の継続的な実施のため、今後も積立を行う。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本部町庁舎の維持管理及び建設に関する基金：庁舎更新費用の確保のため、今後も積立を行う。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当初予算で財源不足により、取崩を行ったが固定資産税や市町村民税の増などにより、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決算余剰金等を活用して少しでも積み増せるよう努める。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金利が高い庁舎建設事業債の繰上償還のため、決算余剰金を活用し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令和５年度に庁舎建設事業債を繰上償還を行うため、減少する予定。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有形固定資産減価償却率は類似団体と比較し低い水準にあるが、その要因としてはＨ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年度から実施している文教施設の更新によるものと考えられる。文教施設等の老朽化による更新は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継続する</a:t>
          </a:r>
          <a:r>
            <a:rPr kumimoji="1" lang="ja-JP" altLang="en-US" sz="1100">
              <a:solidFill>
                <a:schemeClr val="dk1"/>
              </a:solidFill>
              <a:effectLst/>
              <a:latin typeface="+mn-lt"/>
              <a:ea typeface="+mn-ea"/>
              <a:cs typeface="+mn-cs"/>
            </a:rPr>
            <a:t>と予測されるため</a:t>
          </a:r>
          <a:r>
            <a:rPr kumimoji="1" lang="ja-JP" altLang="ja-JP" sz="1100">
              <a:solidFill>
                <a:schemeClr val="dk1"/>
              </a:solidFill>
              <a:effectLst/>
              <a:latin typeface="+mn-lt"/>
              <a:ea typeface="+mn-ea"/>
              <a:cs typeface="+mn-cs"/>
            </a:rPr>
            <a:t>、今後も同程度の水準で推移するものと推測される。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7" name="直線コネクタ 66"/>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8" name="有形固定資産減価償却率最小値テキスト"/>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9" name="直線コネクタ 68"/>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0" name="有形固定資産減価償却率最大値テキスト"/>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1" name="直線コネクタ 70"/>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2"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3" name="フローチャート: 判断 72"/>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3" name="楕円 82"/>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4" name="有形固定資産減価償却率該当値テキスト"/>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5" name="楕円 84"/>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29</xdr:row>
      <xdr:rowOff>170180</xdr:rowOff>
    </xdr:to>
    <xdr:cxnSp macro="">
      <xdr:nvCxnSpPr>
        <xdr:cNvPr id="86" name="直線コネクタ 85"/>
        <xdr:cNvCxnSpPr/>
      </xdr:nvCxnSpPr>
      <xdr:spPr>
        <a:xfrm>
          <a:off x="4051300" y="590296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87" name="楕円 86"/>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5927</xdr:rowOff>
    </xdr:to>
    <xdr:cxnSp macro="">
      <xdr:nvCxnSpPr>
        <xdr:cNvPr id="88" name="直線コネクタ 87"/>
        <xdr:cNvCxnSpPr/>
      </xdr:nvCxnSpPr>
      <xdr:spPr>
        <a:xfrm flipV="1">
          <a:off x="3289300" y="590296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9" name="楕円 88"/>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5927</xdr:rowOff>
    </xdr:to>
    <xdr:cxnSp macro="">
      <xdr:nvCxnSpPr>
        <xdr:cNvPr id="90" name="直線コネクタ 89"/>
        <xdr:cNvCxnSpPr/>
      </xdr:nvCxnSpPr>
      <xdr:spPr>
        <a:xfrm>
          <a:off x="2527300" y="591735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117581</xdr:rowOff>
    </xdr:from>
    <xdr:to>
      <xdr:col>7</xdr:col>
      <xdr:colOff>187325</xdr:colOff>
      <xdr:row>30</xdr:row>
      <xdr:rowOff>47731</xdr:rowOff>
    </xdr:to>
    <xdr:sp macro="" textlink="">
      <xdr:nvSpPr>
        <xdr:cNvPr id="91" name="楕円 90"/>
        <xdr:cNvSpPr/>
      </xdr:nvSpPr>
      <xdr:spPr>
        <a:xfrm>
          <a:off x="1714500" y="58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168381</xdr:rowOff>
    </xdr:from>
    <xdr:to>
      <xdr:col>11</xdr:col>
      <xdr:colOff>136525</xdr:colOff>
      <xdr:row>30</xdr:row>
      <xdr:rowOff>2328</xdr:rowOff>
    </xdr:to>
    <xdr:cxnSp macro="">
      <xdr:nvCxnSpPr>
        <xdr:cNvPr id="92" name="直線コネクタ 91"/>
        <xdr:cNvCxnSpPr/>
      </xdr:nvCxnSpPr>
      <xdr:spPr>
        <a:xfrm>
          <a:off x="1765300" y="5911956"/>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3"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4"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7"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98" name="n_2mainValue有形固定資産減価償却率"/>
        <xdr:cNvSpPr txBox="1"/>
      </xdr:nvSpPr>
      <xdr:spPr>
        <a:xfrm>
          <a:off x="3086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9" name="n_3mainValue有形固定資産減価償却率"/>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64258</xdr:rowOff>
    </xdr:from>
    <xdr:ext cx="405111" cy="259045"/>
    <xdr:sp macro="" textlink="">
      <xdr:nvSpPr>
        <xdr:cNvPr id="100" name="n_4mainValue有形固定資産減価償却率"/>
        <xdr:cNvSpPr txBox="1"/>
      </xdr:nvSpPr>
      <xdr:spPr>
        <a:xfrm>
          <a:off x="1562744" y="5636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昨年度と比べて</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臨時財政対策債発行可能額が</a:t>
          </a:r>
          <a:r>
            <a:rPr kumimoji="1" lang="ja-JP" altLang="ja-JP" sz="1100">
              <a:solidFill>
                <a:schemeClr val="dk1"/>
              </a:solidFill>
              <a:effectLst/>
              <a:latin typeface="+mn-lt"/>
              <a:ea typeface="+mn-ea"/>
              <a:cs typeface="+mn-cs"/>
            </a:rPr>
            <a:t>減少したことにより経常一般財源が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した。また基金等への積立により充当可能基金が</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百万円増加</a:t>
          </a:r>
          <a:r>
            <a:rPr kumimoji="1" lang="ja-JP" altLang="en-US" sz="1100">
              <a:solidFill>
                <a:schemeClr val="dk1"/>
              </a:solidFill>
              <a:effectLst/>
              <a:latin typeface="+mn-lt"/>
              <a:ea typeface="+mn-ea"/>
              <a:cs typeface="+mn-cs"/>
            </a:rPr>
            <a:t>、地方債残高も△</a:t>
          </a:r>
          <a:r>
            <a:rPr kumimoji="1" lang="en-US" altLang="ja-JP" sz="1100">
              <a:solidFill>
                <a:schemeClr val="dk1"/>
              </a:solidFill>
              <a:effectLst/>
              <a:latin typeface="+mn-lt"/>
              <a:ea typeface="+mn-ea"/>
              <a:cs typeface="+mn-cs"/>
            </a:rPr>
            <a:t>236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ことで将来負担額は減少したが、類似団体平均値との比率差は△</a:t>
          </a:r>
          <a:r>
            <a:rPr kumimoji="1" lang="en-US" altLang="ja-JP" sz="1100">
              <a:solidFill>
                <a:schemeClr val="dk1"/>
              </a:solidFill>
              <a:effectLst/>
              <a:latin typeface="+mn-lt"/>
              <a:ea typeface="+mn-ea"/>
              <a:cs typeface="+mn-cs"/>
            </a:rPr>
            <a:t>27.8</a:t>
          </a:r>
          <a:r>
            <a:rPr kumimoji="1" lang="ja-JP" altLang="en-US" sz="1100">
              <a:solidFill>
                <a:schemeClr val="dk1"/>
              </a:solidFill>
              <a:effectLst/>
              <a:latin typeface="+mn-lt"/>
              <a:ea typeface="+mn-ea"/>
              <a:cs typeface="+mn-cs"/>
            </a:rPr>
            <a:t>％という結果となった。</a:t>
          </a:r>
          <a:r>
            <a:rPr kumimoji="1" lang="ja-JP" altLang="ja-JP" sz="1100">
              <a:solidFill>
                <a:schemeClr val="dk1"/>
              </a:solidFill>
              <a:effectLst/>
              <a:latin typeface="+mn-lt"/>
              <a:ea typeface="+mn-ea"/>
              <a:cs typeface="+mn-cs"/>
            </a:rPr>
            <a:t>将来負担額の主となる地方債残高は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することが予想される</a:t>
          </a:r>
          <a:r>
            <a:rPr kumimoji="1" lang="ja-JP" altLang="ja-JP" sz="1100">
              <a:solidFill>
                <a:schemeClr val="dk1"/>
              </a:solidFill>
              <a:effectLst/>
              <a:latin typeface="+mn-lt"/>
              <a:ea typeface="+mn-ea"/>
              <a:cs typeface="+mn-cs"/>
            </a:rPr>
            <a:t>ため、公共施設等総合管理計画に基づく施設規模の適正化や施設整備年度の平準化を図り、公債費の適正化を図る必要がある。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1" name="直線コネクタ 130"/>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2" name="債務償還比率最小値テキスト"/>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3" name="直線コネクタ 132"/>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6" name="債務償還比率平均値テキスト"/>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7" name="フローチャート: 判断 136"/>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8" name="フローチャート: 判断 137"/>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9" name="フローチャート: 判断 138"/>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0" name="フローチャート: 判断 139"/>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1" name="フローチャート: 判断 140"/>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4681</xdr:rowOff>
    </xdr:from>
    <xdr:to>
      <xdr:col>76</xdr:col>
      <xdr:colOff>73025</xdr:colOff>
      <xdr:row>30</xdr:row>
      <xdr:rowOff>106281</xdr:rowOff>
    </xdr:to>
    <xdr:sp macro="" textlink="">
      <xdr:nvSpPr>
        <xdr:cNvPr id="147" name="楕円 146"/>
        <xdr:cNvSpPr/>
      </xdr:nvSpPr>
      <xdr:spPr>
        <a:xfrm>
          <a:off x="14744700" y="5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154558</xdr:rowOff>
    </xdr:from>
    <xdr:ext cx="469744" cy="259045"/>
    <xdr:sp macro="" textlink="">
      <xdr:nvSpPr>
        <xdr:cNvPr id="148" name="債務償還比率該当値テキスト"/>
        <xdr:cNvSpPr txBox="1"/>
      </xdr:nvSpPr>
      <xdr:spPr>
        <a:xfrm>
          <a:off x="14846300" y="589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123852</xdr:rowOff>
    </xdr:from>
    <xdr:to>
      <xdr:col>72</xdr:col>
      <xdr:colOff>123825</xdr:colOff>
      <xdr:row>30</xdr:row>
      <xdr:rowOff>54002</xdr:rowOff>
    </xdr:to>
    <xdr:sp macro="" textlink="">
      <xdr:nvSpPr>
        <xdr:cNvPr id="149" name="楕円 148"/>
        <xdr:cNvSpPr/>
      </xdr:nvSpPr>
      <xdr:spPr>
        <a:xfrm>
          <a:off x="14033500" y="58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3202</xdr:rowOff>
    </xdr:from>
    <xdr:to>
      <xdr:col>76</xdr:col>
      <xdr:colOff>22225</xdr:colOff>
      <xdr:row>30</xdr:row>
      <xdr:rowOff>55481</xdr:rowOff>
    </xdr:to>
    <xdr:cxnSp macro="">
      <xdr:nvCxnSpPr>
        <xdr:cNvPr id="150" name="直線コネクタ 149"/>
        <xdr:cNvCxnSpPr/>
      </xdr:nvCxnSpPr>
      <xdr:spPr>
        <a:xfrm>
          <a:off x="14084300" y="5918227"/>
          <a:ext cx="7112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109583</xdr:rowOff>
    </xdr:from>
    <xdr:to>
      <xdr:col>68</xdr:col>
      <xdr:colOff>123825</xdr:colOff>
      <xdr:row>32</xdr:row>
      <xdr:rowOff>39733</xdr:rowOff>
    </xdr:to>
    <xdr:sp macro="" textlink="">
      <xdr:nvSpPr>
        <xdr:cNvPr id="151" name="楕円 150"/>
        <xdr:cNvSpPr/>
      </xdr:nvSpPr>
      <xdr:spPr>
        <a:xfrm>
          <a:off x="13271500" y="6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3202</xdr:rowOff>
    </xdr:from>
    <xdr:to>
      <xdr:col>72</xdr:col>
      <xdr:colOff>73025</xdr:colOff>
      <xdr:row>31</xdr:row>
      <xdr:rowOff>160383</xdr:rowOff>
    </xdr:to>
    <xdr:cxnSp macro="">
      <xdr:nvCxnSpPr>
        <xdr:cNvPr id="152" name="直線コネクタ 151"/>
        <xdr:cNvCxnSpPr/>
      </xdr:nvCxnSpPr>
      <xdr:spPr>
        <a:xfrm flipV="1">
          <a:off x="13322300" y="5918227"/>
          <a:ext cx="762000" cy="32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100021</xdr:rowOff>
    </xdr:from>
    <xdr:to>
      <xdr:col>64</xdr:col>
      <xdr:colOff>123825</xdr:colOff>
      <xdr:row>32</xdr:row>
      <xdr:rowOff>30171</xdr:rowOff>
    </xdr:to>
    <xdr:sp macro="" textlink="">
      <xdr:nvSpPr>
        <xdr:cNvPr id="153" name="楕円 152"/>
        <xdr:cNvSpPr/>
      </xdr:nvSpPr>
      <xdr:spPr>
        <a:xfrm>
          <a:off x="12509500" y="61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150821</xdr:rowOff>
    </xdr:from>
    <xdr:to>
      <xdr:col>68</xdr:col>
      <xdr:colOff>73025</xdr:colOff>
      <xdr:row>31</xdr:row>
      <xdr:rowOff>160383</xdr:rowOff>
    </xdr:to>
    <xdr:cxnSp macro="">
      <xdr:nvCxnSpPr>
        <xdr:cNvPr id="154" name="直線コネクタ 153"/>
        <xdr:cNvCxnSpPr/>
      </xdr:nvCxnSpPr>
      <xdr:spPr>
        <a:xfrm>
          <a:off x="12560300" y="6237296"/>
          <a:ext cx="762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21064</xdr:rowOff>
    </xdr:from>
    <xdr:to>
      <xdr:col>60</xdr:col>
      <xdr:colOff>123825</xdr:colOff>
      <xdr:row>31</xdr:row>
      <xdr:rowOff>122664</xdr:rowOff>
    </xdr:to>
    <xdr:sp macro="" textlink="">
      <xdr:nvSpPr>
        <xdr:cNvPr id="155" name="楕円 154"/>
        <xdr:cNvSpPr/>
      </xdr:nvSpPr>
      <xdr:spPr>
        <a:xfrm>
          <a:off x="11747500" y="61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71864</xdr:rowOff>
    </xdr:from>
    <xdr:to>
      <xdr:col>64</xdr:col>
      <xdr:colOff>73025</xdr:colOff>
      <xdr:row>31</xdr:row>
      <xdr:rowOff>150821</xdr:rowOff>
    </xdr:to>
    <xdr:cxnSp macro="">
      <xdr:nvCxnSpPr>
        <xdr:cNvPr id="156" name="直線コネクタ 155"/>
        <xdr:cNvCxnSpPr/>
      </xdr:nvCxnSpPr>
      <xdr:spPr>
        <a:xfrm>
          <a:off x="11798300" y="6158339"/>
          <a:ext cx="762000" cy="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7" name="n_1aveValue債務償還比率"/>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8" name="n_2aveValue債務償還比率"/>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9" name="n_3aveValue債務償還比率"/>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0" name="n_4aveValue債務償還比率"/>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45129</xdr:rowOff>
    </xdr:from>
    <xdr:ext cx="469744" cy="259045"/>
    <xdr:sp macro="" textlink="">
      <xdr:nvSpPr>
        <xdr:cNvPr id="161" name="n_1mainValue債務償還比率"/>
        <xdr:cNvSpPr txBox="1"/>
      </xdr:nvSpPr>
      <xdr:spPr>
        <a:xfrm>
          <a:off x="13836727" y="596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30860</xdr:rowOff>
    </xdr:from>
    <xdr:ext cx="469744" cy="259045"/>
    <xdr:sp macro="" textlink="">
      <xdr:nvSpPr>
        <xdr:cNvPr id="162" name="n_2mainValue債務償還比率"/>
        <xdr:cNvSpPr txBox="1"/>
      </xdr:nvSpPr>
      <xdr:spPr>
        <a:xfrm>
          <a:off x="13087427" y="628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21298</xdr:rowOff>
    </xdr:from>
    <xdr:ext cx="469744" cy="259045"/>
    <xdr:sp macro="" textlink="">
      <xdr:nvSpPr>
        <xdr:cNvPr id="163" name="n_3mainValue債務償還比率"/>
        <xdr:cNvSpPr txBox="1"/>
      </xdr:nvSpPr>
      <xdr:spPr>
        <a:xfrm>
          <a:off x="12325427" y="627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113791</xdr:rowOff>
    </xdr:from>
    <xdr:ext cx="469744" cy="259045"/>
    <xdr:sp macro="" textlink="">
      <xdr:nvSpPr>
        <xdr:cNvPr id="164" name="n_4mainValue債務償還比率"/>
        <xdr:cNvSpPr txBox="1"/>
      </xdr:nvSpPr>
      <xdr:spPr>
        <a:xfrm>
          <a:off x="11563427"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71" name="楕円 70"/>
        <xdr:cNvSpPr/>
      </xdr:nvSpPr>
      <xdr:spPr>
        <a:xfrm>
          <a:off x="4584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148861</xdr:rowOff>
    </xdr:from>
    <xdr:ext cx="405111" cy="259045"/>
    <xdr:sp macro="" textlink="">
      <xdr:nvSpPr>
        <xdr:cNvPr id="72" name="【道路】&#10;有形固定資産減価償却率該当値テキスト"/>
        <xdr:cNvSpPr txBox="1"/>
      </xdr:nvSpPr>
      <xdr:spPr>
        <a:xfrm>
          <a:off x="4673600" y="614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macro="" textlink="">
      <xdr:nvSpPr>
        <xdr:cNvPr id="73" name="楕円 72"/>
        <xdr:cNvSpPr/>
      </xdr:nvSpPr>
      <xdr:spPr>
        <a:xfrm>
          <a:off x="3746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xdr:rowOff>
    </xdr:from>
    <xdr:to>
      <xdr:col>24</xdr:col>
      <xdr:colOff>63500</xdr:colOff>
      <xdr:row>37</xdr:row>
      <xdr:rowOff>37338</xdr:rowOff>
    </xdr:to>
    <xdr:cxnSp macro="">
      <xdr:nvCxnSpPr>
        <xdr:cNvPr id="74" name="直線コネクタ 73"/>
        <xdr:cNvCxnSpPr/>
      </xdr:nvCxnSpPr>
      <xdr:spPr>
        <a:xfrm flipV="1">
          <a:off x="3797300" y="63489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xdr:cNvSpPr/>
      </xdr:nvSpPr>
      <xdr:spPr>
        <a:xfrm>
          <a:off x="2857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37</xdr:row>
      <xdr:rowOff>37338</xdr:rowOff>
    </xdr:to>
    <xdr:cxnSp macro="">
      <xdr:nvCxnSpPr>
        <xdr:cNvPr id="76" name="直線コネクタ 75"/>
        <xdr:cNvCxnSpPr/>
      </xdr:nvCxnSpPr>
      <xdr:spPr>
        <a:xfrm>
          <a:off x="2908300" y="6353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96266</xdr:rowOff>
    </xdr:from>
    <xdr:to>
      <xdr:col>10</xdr:col>
      <xdr:colOff>165100</xdr:colOff>
      <xdr:row>37</xdr:row>
      <xdr:rowOff>26416</xdr:rowOff>
    </xdr:to>
    <xdr:sp macro="" textlink="">
      <xdr:nvSpPr>
        <xdr:cNvPr id="77" name="楕円 76"/>
        <xdr:cNvSpPr/>
      </xdr:nvSpPr>
      <xdr:spPr>
        <a:xfrm>
          <a:off x="1968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147066</xdr:rowOff>
    </xdr:from>
    <xdr:to>
      <xdr:col>15</xdr:col>
      <xdr:colOff>50800</xdr:colOff>
      <xdr:row>37</xdr:row>
      <xdr:rowOff>9906</xdr:rowOff>
    </xdr:to>
    <xdr:cxnSp macro="">
      <xdr:nvCxnSpPr>
        <xdr:cNvPr id="78" name="直線コネクタ 77"/>
        <xdr:cNvCxnSpPr/>
      </xdr:nvCxnSpPr>
      <xdr:spPr>
        <a:xfrm>
          <a:off x="2019300" y="6319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79" name="楕円 78"/>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36</xdr:row>
      <xdr:rowOff>147066</xdr:rowOff>
    </xdr:to>
    <xdr:cxnSp macro="">
      <xdr:nvCxnSpPr>
        <xdr:cNvPr id="80" name="直線コネクタ 79"/>
        <xdr:cNvCxnSpPr/>
      </xdr:nvCxnSpPr>
      <xdr:spPr>
        <a:xfrm>
          <a:off x="1130300" y="62826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104665</xdr:rowOff>
    </xdr:from>
    <xdr:ext cx="405111" cy="259045"/>
    <xdr:sp macro="" textlink="">
      <xdr:nvSpPr>
        <xdr:cNvPr id="85" name="n_1mainValue【道路】&#10;有形固定資産減価償却率"/>
        <xdr:cNvSpPr txBox="1"/>
      </xdr:nvSpPr>
      <xdr:spPr>
        <a:xfrm>
          <a:off x="358204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xdr:cNvSpPr txBox="1"/>
      </xdr:nvSpPr>
      <xdr:spPr>
        <a:xfrm>
          <a:off x="2705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42943</xdr:rowOff>
    </xdr:from>
    <xdr:ext cx="405111" cy="259045"/>
    <xdr:sp macro="" textlink="">
      <xdr:nvSpPr>
        <xdr:cNvPr id="87" name="n_3mainValue【道路】&#10;有形固定資産減価償却率"/>
        <xdr:cNvSpPr txBox="1"/>
      </xdr:nvSpPr>
      <xdr:spPr>
        <a:xfrm>
          <a:off x="1816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8" name="n_4main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75368</xdr:rowOff>
    </xdr:from>
    <xdr:to>
      <xdr:col>55</xdr:col>
      <xdr:colOff>50800</xdr:colOff>
      <xdr:row>40</xdr:row>
      <xdr:rowOff>5518</xdr:rowOff>
    </xdr:to>
    <xdr:sp macro="" textlink="">
      <xdr:nvSpPr>
        <xdr:cNvPr id="128" name="楕円 127"/>
        <xdr:cNvSpPr/>
      </xdr:nvSpPr>
      <xdr:spPr>
        <a:xfrm>
          <a:off x="10426700" y="67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98245</xdr:rowOff>
    </xdr:from>
    <xdr:ext cx="534377" cy="259045"/>
    <xdr:sp macro="" textlink="">
      <xdr:nvSpPr>
        <xdr:cNvPr id="129" name="【道路】&#10;一人当たり延長該当値テキスト"/>
        <xdr:cNvSpPr txBox="1"/>
      </xdr:nvSpPr>
      <xdr:spPr>
        <a:xfrm>
          <a:off x="10515600" y="6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96551</xdr:rowOff>
    </xdr:from>
    <xdr:to>
      <xdr:col>50</xdr:col>
      <xdr:colOff>165100</xdr:colOff>
      <xdr:row>40</xdr:row>
      <xdr:rowOff>26701</xdr:rowOff>
    </xdr:to>
    <xdr:sp macro="" textlink="">
      <xdr:nvSpPr>
        <xdr:cNvPr id="130" name="楕円 129"/>
        <xdr:cNvSpPr/>
      </xdr:nvSpPr>
      <xdr:spPr>
        <a:xfrm>
          <a:off x="9588500" y="67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126168</xdr:rowOff>
    </xdr:from>
    <xdr:to>
      <xdr:col>55</xdr:col>
      <xdr:colOff>0</xdr:colOff>
      <xdr:row>39</xdr:row>
      <xdr:rowOff>147351</xdr:rowOff>
    </xdr:to>
    <xdr:cxnSp macro="">
      <xdr:nvCxnSpPr>
        <xdr:cNvPr id="131" name="直線コネクタ 130"/>
        <xdr:cNvCxnSpPr/>
      </xdr:nvCxnSpPr>
      <xdr:spPr>
        <a:xfrm flipV="1">
          <a:off x="9639300" y="6812718"/>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97961</xdr:rowOff>
    </xdr:from>
    <xdr:to>
      <xdr:col>46</xdr:col>
      <xdr:colOff>38100</xdr:colOff>
      <xdr:row>40</xdr:row>
      <xdr:rowOff>28111</xdr:rowOff>
    </xdr:to>
    <xdr:sp macro="" textlink="">
      <xdr:nvSpPr>
        <xdr:cNvPr id="132" name="楕円 131"/>
        <xdr:cNvSpPr/>
      </xdr:nvSpPr>
      <xdr:spPr>
        <a:xfrm>
          <a:off x="8699500" y="67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147351</xdr:rowOff>
    </xdr:from>
    <xdr:to>
      <xdr:col>50</xdr:col>
      <xdr:colOff>114300</xdr:colOff>
      <xdr:row>39</xdr:row>
      <xdr:rowOff>148761</xdr:rowOff>
    </xdr:to>
    <xdr:cxnSp macro="">
      <xdr:nvCxnSpPr>
        <xdr:cNvPr id="133" name="直線コネクタ 132"/>
        <xdr:cNvCxnSpPr/>
      </xdr:nvCxnSpPr>
      <xdr:spPr>
        <a:xfrm flipV="1">
          <a:off x="8750300" y="6833901"/>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99657</xdr:rowOff>
    </xdr:from>
    <xdr:to>
      <xdr:col>41</xdr:col>
      <xdr:colOff>101600</xdr:colOff>
      <xdr:row>40</xdr:row>
      <xdr:rowOff>29807</xdr:rowOff>
    </xdr:to>
    <xdr:sp macro="" textlink="">
      <xdr:nvSpPr>
        <xdr:cNvPr id="134" name="楕円 133"/>
        <xdr:cNvSpPr/>
      </xdr:nvSpPr>
      <xdr:spPr>
        <a:xfrm>
          <a:off x="7810500" y="67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148761</xdr:rowOff>
    </xdr:from>
    <xdr:to>
      <xdr:col>45</xdr:col>
      <xdr:colOff>177800</xdr:colOff>
      <xdr:row>39</xdr:row>
      <xdr:rowOff>150457</xdr:rowOff>
    </xdr:to>
    <xdr:cxnSp macro="">
      <xdr:nvCxnSpPr>
        <xdr:cNvPr id="135" name="直線コネクタ 134"/>
        <xdr:cNvCxnSpPr/>
      </xdr:nvCxnSpPr>
      <xdr:spPr>
        <a:xfrm flipV="1">
          <a:off x="7861300" y="683531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100114</xdr:rowOff>
    </xdr:from>
    <xdr:to>
      <xdr:col>36</xdr:col>
      <xdr:colOff>165100</xdr:colOff>
      <xdr:row>40</xdr:row>
      <xdr:rowOff>30264</xdr:rowOff>
    </xdr:to>
    <xdr:sp macro="" textlink="">
      <xdr:nvSpPr>
        <xdr:cNvPr id="136" name="楕円 135"/>
        <xdr:cNvSpPr/>
      </xdr:nvSpPr>
      <xdr:spPr>
        <a:xfrm>
          <a:off x="6921500" y="67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150457</xdr:rowOff>
    </xdr:from>
    <xdr:to>
      <xdr:col>41</xdr:col>
      <xdr:colOff>50800</xdr:colOff>
      <xdr:row>39</xdr:row>
      <xdr:rowOff>150914</xdr:rowOff>
    </xdr:to>
    <xdr:cxnSp macro="">
      <xdr:nvCxnSpPr>
        <xdr:cNvPr id="137" name="直線コネクタ 136"/>
        <xdr:cNvCxnSpPr/>
      </xdr:nvCxnSpPr>
      <xdr:spPr>
        <a:xfrm flipV="1">
          <a:off x="6972300" y="68370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17828</xdr:rowOff>
    </xdr:from>
    <xdr:ext cx="534377" cy="259045"/>
    <xdr:sp macro="" textlink="">
      <xdr:nvSpPr>
        <xdr:cNvPr id="142" name="n_1mainValue【道路】&#10;一人当たり延長"/>
        <xdr:cNvSpPr txBox="1"/>
      </xdr:nvSpPr>
      <xdr:spPr>
        <a:xfrm>
          <a:off x="9359411" y="68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44638</xdr:rowOff>
    </xdr:from>
    <xdr:ext cx="534377" cy="259045"/>
    <xdr:sp macro="" textlink="">
      <xdr:nvSpPr>
        <xdr:cNvPr id="143" name="n_2mainValue【道路】&#10;一人当たり延長"/>
        <xdr:cNvSpPr txBox="1"/>
      </xdr:nvSpPr>
      <xdr:spPr>
        <a:xfrm>
          <a:off x="8483111" y="65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46334</xdr:rowOff>
    </xdr:from>
    <xdr:ext cx="534377" cy="259045"/>
    <xdr:sp macro="" textlink="">
      <xdr:nvSpPr>
        <xdr:cNvPr id="144" name="n_3mainValue【道路】&#10;一人当たり延長"/>
        <xdr:cNvSpPr txBox="1"/>
      </xdr:nvSpPr>
      <xdr:spPr>
        <a:xfrm>
          <a:off x="7594111" y="65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46791</xdr:rowOff>
    </xdr:from>
    <xdr:ext cx="534377" cy="259045"/>
    <xdr:sp macro="" textlink="">
      <xdr:nvSpPr>
        <xdr:cNvPr id="145" name="n_4mainValue【道路】&#10;一人当たり延長"/>
        <xdr:cNvSpPr txBox="1"/>
      </xdr:nvSpPr>
      <xdr:spPr>
        <a:xfrm>
          <a:off x="6705111" y="65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87" name="楕円 186"/>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88" name="【橋りょう・トンネル】&#10;有形固定資産減価償却率該当値テキスト"/>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83094</xdr:rowOff>
    </xdr:from>
    <xdr:to>
      <xdr:col>20</xdr:col>
      <xdr:colOff>38100</xdr:colOff>
      <xdr:row>59</xdr:row>
      <xdr:rowOff>13244</xdr:rowOff>
    </xdr:to>
    <xdr:sp macro="" textlink="">
      <xdr:nvSpPr>
        <xdr:cNvPr id="189" name="楕円 188"/>
        <xdr:cNvSpPr/>
      </xdr:nvSpPr>
      <xdr:spPr>
        <a:xfrm>
          <a:off x="3746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151856</xdr:rowOff>
    </xdr:to>
    <xdr:cxnSp macro="">
      <xdr:nvCxnSpPr>
        <xdr:cNvPr id="190" name="直線コネクタ 189"/>
        <xdr:cNvCxnSpPr/>
      </xdr:nvCxnSpPr>
      <xdr:spPr>
        <a:xfrm>
          <a:off x="3797300" y="100779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84727</xdr:rowOff>
    </xdr:from>
    <xdr:to>
      <xdr:col>15</xdr:col>
      <xdr:colOff>101600</xdr:colOff>
      <xdr:row>59</xdr:row>
      <xdr:rowOff>14877</xdr:rowOff>
    </xdr:to>
    <xdr:sp macro="" textlink="">
      <xdr:nvSpPr>
        <xdr:cNvPr id="191" name="楕円 190"/>
        <xdr:cNvSpPr/>
      </xdr:nvSpPr>
      <xdr:spPr>
        <a:xfrm>
          <a:off x="2857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133894</xdr:rowOff>
    </xdr:from>
    <xdr:to>
      <xdr:col>19</xdr:col>
      <xdr:colOff>177800</xdr:colOff>
      <xdr:row>58</xdr:row>
      <xdr:rowOff>135527</xdr:rowOff>
    </xdr:to>
    <xdr:cxnSp macro="">
      <xdr:nvCxnSpPr>
        <xdr:cNvPr id="192" name="直線コネクタ 191"/>
        <xdr:cNvCxnSpPr/>
      </xdr:nvCxnSpPr>
      <xdr:spPr>
        <a:xfrm flipV="1">
          <a:off x="2908300" y="100779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93" name="楕円 192"/>
        <xdr:cNvSpPr/>
      </xdr:nvSpPr>
      <xdr:spPr>
        <a:xfrm>
          <a:off x="1968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135527</xdr:rowOff>
    </xdr:from>
    <xdr:to>
      <xdr:col>15</xdr:col>
      <xdr:colOff>50800</xdr:colOff>
      <xdr:row>59</xdr:row>
      <xdr:rowOff>13063</xdr:rowOff>
    </xdr:to>
    <xdr:cxnSp macro="">
      <xdr:nvCxnSpPr>
        <xdr:cNvPr id="194" name="直線コネクタ 193"/>
        <xdr:cNvCxnSpPr/>
      </xdr:nvCxnSpPr>
      <xdr:spPr>
        <a:xfrm flipV="1">
          <a:off x="2019300" y="100796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105954</xdr:rowOff>
    </xdr:from>
    <xdr:to>
      <xdr:col>6</xdr:col>
      <xdr:colOff>38100</xdr:colOff>
      <xdr:row>59</xdr:row>
      <xdr:rowOff>36104</xdr:rowOff>
    </xdr:to>
    <xdr:sp macro="" textlink="">
      <xdr:nvSpPr>
        <xdr:cNvPr id="195" name="楕円 194"/>
        <xdr:cNvSpPr/>
      </xdr:nvSpPr>
      <xdr:spPr>
        <a:xfrm>
          <a:off x="1079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156754</xdr:rowOff>
    </xdr:from>
    <xdr:to>
      <xdr:col>10</xdr:col>
      <xdr:colOff>114300</xdr:colOff>
      <xdr:row>59</xdr:row>
      <xdr:rowOff>13063</xdr:rowOff>
    </xdr:to>
    <xdr:cxnSp macro="">
      <xdr:nvCxnSpPr>
        <xdr:cNvPr id="196" name="直線コネクタ 195"/>
        <xdr:cNvCxnSpPr/>
      </xdr:nvCxnSpPr>
      <xdr:spPr>
        <a:xfrm>
          <a:off x="1130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29771</xdr:rowOff>
    </xdr:from>
    <xdr:ext cx="405111" cy="259045"/>
    <xdr:sp macro="" textlink="">
      <xdr:nvSpPr>
        <xdr:cNvPr id="201" name="n_1mainValue【橋りょう・トンネル】&#10;有形固定資産減価償却率"/>
        <xdr:cNvSpPr txBox="1"/>
      </xdr:nvSpPr>
      <xdr:spPr>
        <a:xfrm>
          <a:off x="3582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31404</xdr:rowOff>
    </xdr:from>
    <xdr:ext cx="405111" cy="259045"/>
    <xdr:sp macro="" textlink="">
      <xdr:nvSpPr>
        <xdr:cNvPr id="202" name="n_2mainValue【橋りょう・トンネル】&#10;有形固定資産減価償却率"/>
        <xdr:cNvSpPr txBox="1"/>
      </xdr:nvSpPr>
      <xdr:spPr>
        <a:xfrm>
          <a:off x="2705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203" name="n_3main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52631</xdr:rowOff>
    </xdr:from>
    <xdr:ext cx="405111" cy="259045"/>
    <xdr:sp macro="" textlink="">
      <xdr:nvSpPr>
        <xdr:cNvPr id="204" name="n_4mainValue【橋りょう・トンネル】&#10;有形固定資産減価償却率"/>
        <xdr:cNvSpPr txBox="1"/>
      </xdr:nvSpPr>
      <xdr:spPr>
        <a:xfrm>
          <a:off x="927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89101</xdr:rowOff>
    </xdr:from>
    <xdr:to>
      <xdr:col>55</xdr:col>
      <xdr:colOff>50800</xdr:colOff>
      <xdr:row>62</xdr:row>
      <xdr:rowOff>19251</xdr:rowOff>
    </xdr:to>
    <xdr:sp macro="" textlink="">
      <xdr:nvSpPr>
        <xdr:cNvPr id="246" name="楕円 245"/>
        <xdr:cNvSpPr/>
      </xdr:nvSpPr>
      <xdr:spPr>
        <a:xfrm>
          <a:off x="10426700" y="105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111978</xdr:rowOff>
    </xdr:from>
    <xdr:ext cx="599010" cy="259045"/>
    <xdr:sp macro="" textlink="">
      <xdr:nvSpPr>
        <xdr:cNvPr id="247" name="【橋りょう・トンネル】&#10;一人当たり有形固定資産（償却資産）額該当値テキスト"/>
        <xdr:cNvSpPr txBox="1"/>
      </xdr:nvSpPr>
      <xdr:spPr>
        <a:xfrm>
          <a:off x="10515600" y="10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100564</xdr:rowOff>
    </xdr:from>
    <xdr:to>
      <xdr:col>50</xdr:col>
      <xdr:colOff>165100</xdr:colOff>
      <xdr:row>62</xdr:row>
      <xdr:rowOff>30714</xdr:rowOff>
    </xdr:to>
    <xdr:sp macro="" textlink="">
      <xdr:nvSpPr>
        <xdr:cNvPr id="248" name="楕円 247"/>
        <xdr:cNvSpPr/>
      </xdr:nvSpPr>
      <xdr:spPr>
        <a:xfrm>
          <a:off x="9588500" y="105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139901</xdr:rowOff>
    </xdr:from>
    <xdr:to>
      <xdr:col>55</xdr:col>
      <xdr:colOff>0</xdr:colOff>
      <xdr:row>61</xdr:row>
      <xdr:rowOff>151364</xdr:rowOff>
    </xdr:to>
    <xdr:cxnSp macro="">
      <xdr:nvCxnSpPr>
        <xdr:cNvPr id="249" name="直線コネクタ 248"/>
        <xdr:cNvCxnSpPr/>
      </xdr:nvCxnSpPr>
      <xdr:spPr>
        <a:xfrm flipV="1">
          <a:off x="9639300" y="10598351"/>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117789</xdr:rowOff>
    </xdr:from>
    <xdr:to>
      <xdr:col>46</xdr:col>
      <xdr:colOff>38100</xdr:colOff>
      <xdr:row>62</xdr:row>
      <xdr:rowOff>47939</xdr:rowOff>
    </xdr:to>
    <xdr:sp macro="" textlink="">
      <xdr:nvSpPr>
        <xdr:cNvPr id="250" name="楕円 249"/>
        <xdr:cNvSpPr/>
      </xdr:nvSpPr>
      <xdr:spPr>
        <a:xfrm>
          <a:off x="8699500" y="105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151364</xdr:rowOff>
    </xdr:from>
    <xdr:to>
      <xdr:col>50</xdr:col>
      <xdr:colOff>114300</xdr:colOff>
      <xdr:row>61</xdr:row>
      <xdr:rowOff>168589</xdr:rowOff>
    </xdr:to>
    <xdr:cxnSp macro="">
      <xdr:nvCxnSpPr>
        <xdr:cNvPr id="251" name="直線コネクタ 250"/>
        <xdr:cNvCxnSpPr/>
      </xdr:nvCxnSpPr>
      <xdr:spPr>
        <a:xfrm flipV="1">
          <a:off x="8750300" y="10609814"/>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171331</xdr:rowOff>
    </xdr:from>
    <xdr:to>
      <xdr:col>41</xdr:col>
      <xdr:colOff>101600</xdr:colOff>
      <xdr:row>62</xdr:row>
      <xdr:rowOff>101481</xdr:rowOff>
    </xdr:to>
    <xdr:sp macro="" textlink="">
      <xdr:nvSpPr>
        <xdr:cNvPr id="252" name="楕円 251"/>
        <xdr:cNvSpPr/>
      </xdr:nvSpPr>
      <xdr:spPr>
        <a:xfrm>
          <a:off x="7810500" y="10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168589</xdr:rowOff>
    </xdr:from>
    <xdr:to>
      <xdr:col>45</xdr:col>
      <xdr:colOff>177800</xdr:colOff>
      <xdr:row>62</xdr:row>
      <xdr:rowOff>50681</xdr:rowOff>
    </xdr:to>
    <xdr:cxnSp macro="">
      <xdr:nvCxnSpPr>
        <xdr:cNvPr id="253" name="直線コネクタ 252"/>
        <xdr:cNvCxnSpPr/>
      </xdr:nvCxnSpPr>
      <xdr:spPr>
        <a:xfrm flipV="1">
          <a:off x="7861300" y="10627039"/>
          <a:ext cx="889000" cy="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1256</xdr:rowOff>
    </xdr:from>
    <xdr:to>
      <xdr:col>36</xdr:col>
      <xdr:colOff>165100</xdr:colOff>
      <xdr:row>62</xdr:row>
      <xdr:rowOff>102856</xdr:rowOff>
    </xdr:to>
    <xdr:sp macro="" textlink="">
      <xdr:nvSpPr>
        <xdr:cNvPr id="254" name="楕円 253"/>
        <xdr:cNvSpPr/>
      </xdr:nvSpPr>
      <xdr:spPr>
        <a:xfrm>
          <a:off x="6921500" y="106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50681</xdr:rowOff>
    </xdr:from>
    <xdr:to>
      <xdr:col>41</xdr:col>
      <xdr:colOff>50800</xdr:colOff>
      <xdr:row>62</xdr:row>
      <xdr:rowOff>52056</xdr:rowOff>
    </xdr:to>
    <xdr:cxnSp macro="">
      <xdr:nvCxnSpPr>
        <xdr:cNvPr id="255" name="直線コネクタ 254"/>
        <xdr:cNvCxnSpPr/>
      </xdr:nvCxnSpPr>
      <xdr:spPr>
        <a:xfrm flipV="1">
          <a:off x="6972300" y="10680581"/>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58" name="n_3aveValue【橋りょう・トンネル】&#10;一人当たり有形固定資産（償却資産）額"/>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59" name="n_4aveValue【橋りょう・トンネル】&#10;一人当たり有形固定資産（償却資産）額"/>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47241</xdr:rowOff>
    </xdr:from>
    <xdr:ext cx="599010" cy="259045"/>
    <xdr:sp macro="" textlink="">
      <xdr:nvSpPr>
        <xdr:cNvPr id="260" name="n_1mainValue【橋りょう・トンネル】&#10;一人当たり有形固定資産（償却資産）額"/>
        <xdr:cNvSpPr txBox="1"/>
      </xdr:nvSpPr>
      <xdr:spPr>
        <a:xfrm>
          <a:off x="9327095" y="1033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64466</xdr:rowOff>
    </xdr:from>
    <xdr:ext cx="599010" cy="259045"/>
    <xdr:sp macro="" textlink="">
      <xdr:nvSpPr>
        <xdr:cNvPr id="261" name="n_2mainValue【橋りょう・トンネル】&#10;一人当たり有形固定資産（償却資産）額"/>
        <xdr:cNvSpPr txBox="1"/>
      </xdr:nvSpPr>
      <xdr:spPr>
        <a:xfrm>
          <a:off x="8450795" y="1035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118008</xdr:rowOff>
    </xdr:from>
    <xdr:ext cx="599010" cy="259045"/>
    <xdr:sp macro="" textlink="">
      <xdr:nvSpPr>
        <xdr:cNvPr id="262" name="n_3mainValue【橋りょう・トンネル】&#10;一人当たり有形固定資産（償却資産）額"/>
        <xdr:cNvSpPr txBox="1"/>
      </xdr:nvSpPr>
      <xdr:spPr>
        <a:xfrm>
          <a:off x="7561795" y="1040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119383</xdr:rowOff>
    </xdr:from>
    <xdr:ext cx="599010" cy="259045"/>
    <xdr:sp macro="" textlink="">
      <xdr:nvSpPr>
        <xdr:cNvPr id="263" name="n_4mainValue【橋りょう・トンネル】&#10;一人当たり有形固定資産（償却資産）額"/>
        <xdr:cNvSpPr txBox="1"/>
      </xdr:nvSpPr>
      <xdr:spPr>
        <a:xfrm>
          <a:off x="6672795" y="104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103505</xdr:rowOff>
    </xdr:from>
    <xdr:to>
      <xdr:col>24</xdr:col>
      <xdr:colOff>114300</xdr:colOff>
      <xdr:row>80</xdr:row>
      <xdr:rowOff>33655</xdr:rowOff>
    </xdr:to>
    <xdr:sp macro="" textlink="">
      <xdr:nvSpPr>
        <xdr:cNvPr id="304" name="楕円 303"/>
        <xdr:cNvSpPr/>
      </xdr:nvSpPr>
      <xdr:spPr>
        <a:xfrm>
          <a:off x="45847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126382</xdr:rowOff>
    </xdr:from>
    <xdr:ext cx="405111" cy="259045"/>
    <xdr:sp macro="" textlink="">
      <xdr:nvSpPr>
        <xdr:cNvPr id="305" name="【公営住宅】&#10;有形固定資産減価償却率該当値テキスト"/>
        <xdr:cNvSpPr txBox="1"/>
      </xdr:nvSpPr>
      <xdr:spPr>
        <a:xfrm>
          <a:off x="46736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306" name="楕円 305"/>
        <xdr:cNvSpPr/>
      </xdr:nvSpPr>
      <xdr:spPr>
        <a:xfrm>
          <a:off x="3746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79</xdr:row>
      <xdr:rowOff>154305</xdr:rowOff>
    </xdr:to>
    <xdr:cxnSp macro="">
      <xdr:nvCxnSpPr>
        <xdr:cNvPr id="307" name="直線コネクタ 306"/>
        <xdr:cNvCxnSpPr/>
      </xdr:nvCxnSpPr>
      <xdr:spPr>
        <a:xfrm>
          <a:off x="3797300" y="136874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308" name="楕円 307"/>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79</xdr:row>
      <xdr:rowOff>158114</xdr:rowOff>
    </xdr:to>
    <xdr:cxnSp macro="">
      <xdr:nvCxnSpPr>
        <xdr:cNvPr id="309" name="直線コネクタ 308"/>
        <xdr:cNvCxnSpPr/>
      </xdr:nvCxnSpPr>
      <xdr:spPr>
        <a:xfrm flipV="1">
          <a:off x="2908300" y="136874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0" name="楕円 309"/>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158114</xdr:rowOff>
    </xdr:from>
    <xdr:to>
      <xdr:col>15</xdr:col>
      <xdr:colOff>50800</xdr:colOff>
      <xdr:row>80</xdr:row>
      <xdr:rowOff>93345</xdr:rowOff>
    </xdr:to>
    <xdr:cxnSp macro="">
      <xdr:nvCxnSpPr>
        <xdr:cNvPr id="311" name="直線コネクタ 310"/>
        <xdr:cNvCxnSpPr/>
      </xdr:nvCxnSpPr>
      <xdr:spPr>
        <a:xfrm flipV="1">
          <a:off x="2019300" y="137026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636</xdr:rowOff>
    </xdr:from>
    <xdr:to>
      <xdr:col>6</xdr:col>
      <xdr:colOff>38100</xdr:colOff>
      <xdr:row>80</xdr:row>
      <xdr:rowOff>102236</xdr:rowOff>
    </xdr:to>
    <xdr:sp macro="" textlink="">
      <xdr:nvSpPr>
        <xdr:cNvPr id="312" name="楕円 311"/>
        <xdr:cNvSpPr/>
      </xdr:nvSpPr>
      <xdr:spPr>
        <a:xfrm>
          <a:off x="1079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51436</xdr:rowOff>
    </xdr:from>
    <xdr:to>
      <xdr:col>10</xdr:col>
      <xdr:colOff>114300</xdr:colOff>
      <xdr:row>80</xdr:row>
      <xdr:rowOff>93345</xdr:rowOff>
    </xdr:to>
    <xdr:cxnSp macro="">
      <xdr:nvCxnSpPr>
        <xdr:cNvPr id="313" name="直線コネクタ 312"/>
        <xdr:cNvCxnSpPr/>
      </xdr:nvCxnSpPr>
      <xdr:spPr>
        <a:xfrm>
          <a:off x="1130300" y="13767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318" name="n_1mainValue【公営住宅】&#10;有形固定資産減価償却率"/>
        <xdr:cNvSpPr txBox="1"/>
      </xdr:nvSpPr>
      <xdr:spPr>
        <a:xfrm>
          <a:off x="3582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319" name="n_2mainValue【公営住宅】&#10;有形固定資産減価償却率"/>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0" name="n_3mainValue【公営住宅】&#10;有形固定資産減価償却率"/>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118763</xdr:rowOff>
    </xdr:from>
    <xdr:ext cx="405111" cy="259045"/>
    <xdr:sp macro="" textlink="">
      <xdr:nvSpPr>
        <xdr:cNvPr id="321" name="n_4mainValue【公営住宅】&#10;有形固定資産減価償却率"/>
        <xdr:cNvSpPr txBox="1"/>
      </xdr:nvSpPr>
      <xdr:spPr>
        <a:xfrm>
          <a:off x="927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361" name="楕円 360"/>
        <xdr:cNvSpPr/>
      </xdr:nvSpPr>
      <xdr:spPr>
        <a:xfrm>
          <a:off x="10426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166895</xdr:rowOff>
    </xdr:from>
    <xdr:ext cx="469744" cy="259045"/>
    <xdr:sp macro="" textlink="">
      <xdr:nvSpPr>
        <xdr:cNvPr id="362" name="【公営住宅】&#10;一人当たり面積該当値テキスト"/>
        <xdr:cNvSpPr txBox="1"/>
      </xdr:nvSpPr>
      <xdr:spPr>
        <a:xfrm>
          <a:off x="10515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24637</xdr:rowOff>
    </xdr:from>
    <xdr:to>
      <xdr:col>50</xdr:col>
      <xdr:colOff>165100</xdr:colOff>
      <xdr:row>85</xdr:row>
      <xdr:rowOff>126237</xdr:rowOff>
    </xdr:to>
    <xdr:sp macro="" textlink="">
      <xdr:nvSpPr>
        <xdr:cNvPr id="363" name="楕円 362"/>
        <xdr:cNvSpPr/>
      </xdr:nvSpPr>
      <xdr:spPr>
        <a:xfrm>
          <a:off x="95885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67818</xdr:rowOff>
    </xdr:from>
    <xdr:to>
      <xdr:col>55</xdr:col>
      <xdr:colOff>0</xdr:colOff>
      <xdr:row>85</xdr:row>
      <xdr:rowOff>75437</xdr:rowOff>
    </xdr:to>
    <xdr:cxnSp macro="">
      <xdr:nvCxnSpPr>
        <xdr:cNvPr id="364" name="直線コネクタ 363"/>
        <xdr:cNvCxnSpPr/>
      </xdr:nvCxnSpPr>
      <xdr:spPr>
        <a:xfrm flipV="1">
          <a:off x="9639300" y="1464106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36830</xdr:rowOff>
    </xdr:from>
    <xdr:to>
      <xdr:col>46</xdr:col>
      <xdr:colOff>38100</xdr:colOff>
      <xdr:row>85</xdr:row>
      <xdr:rowOff>138430</xdr:rowOff>
    </xdr:to>
    <xdr:sp macro="" textlink="">
      <xdr:nvSpPr>
        <xdr:cNvPr id="365" name="楕円 364"/>
        <xdr:cNvSpPr/>
      </xdr:nvSpPr>
      <xdr:spPr>
        <a:xfrm>
          <a:off x="869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75437</xdr:rowOff>
    </xdr:from>
    <xdr:to>
      <xdr:col>50</xdr:col>
      <xdr:colOff>114300</xdr:colOff>
      <xdr:row>85</xdr:row>
      <xdr:rowOff>87630</xdr:rowOff>
    </xdr:to>
    <xdr:cxnSp macro="">
      <xdr:nvCxnSpPr>
        <xdr:cNvPr id="366" name="直線コネクタ 365"/>
        <xdr:cNvCxnSpPr/>
      </xdr:nvCxnSpPr>
      <xdr:spPr>
        <a:xfrm flipV="1">
          <a:off x="8750300" y="1464868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65976</xdr:rowOff>
    </xdr:from>
    <xdr:to>
      <xdr:col>41</xdr:col>
      <xdr:colOff>101600</xdr:colOff>
      <xdr:row>85</xdr:row>
      <xdr:rowOff>167576</xdr:rowOff>
    </xdr:to>
    <xdr:sp macro="" textlink="">
      <xdr:nvSpPr>
        <xdr:cNvPr id="367" name="楕円 366"/>
        <xdr:cNvSpPr/>
      </xdr:nvSpPr>
      <xdr:spPr>
        <a:xfrm>
          <a:off x="7810500" y="14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116776</xdr:rowOff>
    </xdr:to>
    <xdr:cxnSp macro="">
      <xdr:nvCxnSpPr>
        <xdr:cNvPr id="368" name="直線コネクタ 367"/>
        <xdr:cNvCxnSpPr/>
      </xdr:nvCxnSpPr>
      <xdr:spPr>
        <a:xfrm flipV="1">
          <a:off x="7861300" y="14660880"/>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66548</xdr:rowOff>
    </xdr:from>
    <xdr:to>
      <xdr:col>36</xdr:col>
      <xdr:colOff>165100</xdr:colOff>
      <xdr:row>85</xdr:row>
      <xdr:rowOff>168148</xdr:rowOff>
    </xdr:to>
    <xdr:sp macro="" textlink="">
      <xdr:nvSpPr>
        <xdr:cNvPr id="369" name="楕円 368"/>
        <xdr:cNvSpPr/>
      </xdr:nvSpPr>
      <xdr:spPr>
        <a:xfrm>
          <a:off x="6921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116776</xdr:rowOff>
    </xdr:from>
    <xdr:to>
      <xdr:col>41</xdr:col>
      <xdr:colOff>50800</xdr:colOff>
      <xdr:row>85</xdr:row>
      <xdr:rowOff>117348</xdr:rowOff>
    </xdr:to>
    <xdr:cxnSp macro="">
      <xdr:nvCxnSpPr>
        <xdr:cNvPr id="370" name="直線コネクタ 369"/>
        <xdr:cNvCxnSpPr/>
      </xdr:nvCxnSpPr>
      <xdr:spPr>
        <a:xfrm flipV="1">
          <a:off x="6972300" y="1469002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117364</xdr:rowOff>
    </xdr:from>
    <xdr:ext cx="469744" cy="259045"/>
    <xdr:sp macro="" textlink="">
      <xdr:nvSpPr>
        <xdr:cNvPr id="375" name="n_1mainValue【公営住宅】&#10;一人当たり面積"/>
        <xdr:cNvSpPr txBox="1"/>
      </xdr:nvSpPr>
      <xdr:spPr>
        <a:xfrm>
          <a:off x="9391727"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129557</xdr:rowOff>
    </xdr:from>
    <xdr:ext cx="469744" cy="259045"/>
    <xdr:sp macro="" textlink="">
      <xdr:nvSpPr>
        <xdr:cNvPr id="376" name="n_2mainValue【公営住宅】&#10;一人当たり面積"/>
        <xdr:cNvSpPr txBox="1"/>
      </xdr:nvSpPr>
      <xdr:spPr>
        <a:xfrm>
          <a:off x="8515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158703</xdr:rowOff>
    </xdr:from>
    <xdr:ext cx="469744" cy="259045"/>
    <xdr:sp macro="" textlink="">
      <xdr:nvSpPr>
        <xdr:cNvPr id="377" name="n_3mainValue【公営住宅】&#10;一人当たり面積"/>
        <xdr:cNvSpPr txBox="1"/>
      </xdr:nvSpPr>
      <xdr:spPr>
        <a:xfrm>
          <a:off x="7626427" y="1473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159275</xdr:rowOff>
    </xdr:from>
    <xdr:ext cx="469744" cy="259045"/>
    <xdr:sp macro="" textlink="">
      <xdr:nvSpPr>
        <xdr:cNvPr id="378" name="n_4mainValue【公営住宅】&#10;一人当たり面積"/>
        <xdr:cNvSpPr txBox="1"/>
      </xdr:nvSpPr>
      <xdr:spPr>
        <a:xfrm>
          <a:off x="6737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8"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90170</xdr:rowOff>
    </xdr:from>
    <xdr:to>
      <xdr:col>24</xdr:col>
      <xdr:colOff>114300</xdr:colOff>
      <xdr:row>103</xdr:row>
      <xdr:rowOff>20320</xdr:rowOff>
    </xdr:to>
    <xdr:sp macro="" textlink="">
      <xdr:nvSpPr>
        <xdr:cNvPr id="419" name="楕円 418"/>
        <xdr:cNvSpPr/>
      </xdr:nvSpPr>
      <xdr:spPr>
        <a:xfrm>
          <a:off x="4584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113047</xdr:rowOff>
    </xdr:from>
    <xdr:ext cx="405111" cy="259045"/>
    <xdr:sp macro="" textlink="">
      <xdr:nvSpPr>
        <xdr:cNvPr id="420" name="【港湾・漁港】&#10;有形固定資産減価償却率該当値テキスト"/>
        <xdr:cNvSpPr txBox="1"/>
      </xdr:nvSpPr>
      <xdr:spPr>
        <a:xfrm>
          <a:off x="467360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86361</xdr:rowOff>
    </xdr:from>
    <xdr:to>
      <xdr:col>20</xdr:col>
      <xdr:colOff>38100</xdr:colOff>
      <xdr:row>103</xdr:row>
      <xdr:rowOff>16511</xdr:rowOff>
    </xdr:to>
    <xdr:sp macro="" textlink="">
      <xdr:nvSpPr>
        <xdr:cNvPr id="421" name="楕円 420"/>
        <xdr:cNvSpPr/>
      </xdr:nvSpPr>
      <xdr:spPr>
        <a:xfrm>
          <a:off x="3746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137161</xdr:rowOff>
    </xdr:from>
    <xdr:to>
      <xdr:col>24</xdr:col>
      <xdr:colOff>63500</xdr:colOff>
      <xdr:row>102</xdr:row>
      <xdr:rowOff>140970</xdr:rowOff>
    </xdr:to>
    <xdr:cxnSp macro="">
      <xdr:nvCxnSpPr>
        <xdr:cNvPr id="422" name="直線コネクタ 421"/>
        <xdr:cNvCxnSpPr/>
      </xdr:nvCxnSpPr>
      <xdr:spPr>
        <a:xfrm>
          <a:off x="3797300" y="17625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40639</xdr:rowOff>
    </xdr:from>
    <xdr:to>
      <xdr:col>15</xdr:col>
      <xdr:colOff>101600</xdr:colOff>
      <xdr:row>102</xdr:row>
      <xdr:rowOff>142239</xdr:rowOff>
    </xdr:to>
    <xdr:sp macro="" textlink="">
      <xdr:nvSpPr>
        <xdr:cNvPr id="423" name="楕円 422"/>
        <xdr:cNvSpPr/>
      </xdr:nvSpPr>
      <xdr:spPr>
        <a:xfrm>
          <a:off x="2857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91439</xdr:rowOff>
    </xdr:from>
    <xdr:to>
      <xdr:col>19</xdr:col>
      <xdr:colOff>177800</xdr:colOff>
      <xdr:row>102</xdr:row>
      <xdr:rowOff>137161</xdr:rowOff>
    </xdr:to>
    <xdr:cxnSp macro="">
      <xdr:nvCxnSpPr>
        <xdr:cNvPr id="424" name="直線コネクタ 423"/>
        <xdr:cNvCxnSpPr/>
      </xdr:nvCxnSpPr>
      <xdr:spPr>
        <a:xfrm>
          <a:off x="2908300" y="17579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166370</xdr:rowOff>
    </xdr:from>
    <xdr:to>
      <xdr:col>10</xdr:col>
      <xdr:colOff>165100</xdr:colOff>
      <xdr:row>102</xdr:row>
      <xdr:rowOff>96520</xdr:rowOff>
    </xdr:to>
    <xdr:sp macro="" textlink="">
      <xdr:nvSpPr>
        <xdr:cNvPr id="425" name="楕円 424"/>
        <xdr:cNvSpPr/>
      </xdr:nvSpPr>
      <xdr:spPr>
        <a:xfrm>
          <a:off x="1968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45720</xdr:rowOff>
    </xdr:from>
    <xdr:to>
      <xdr:col>15</xdr:col>
      <xdr:colOff>50800</xdr:colOff>
      <xdr:row>102</xdr:row>
      <xdr:rowOff>91439</xdr:rowOff>
    </xdr:to>
    <xdr:cxnSp macro="">
      <xdr:nvCxnSpPr>
        <xdr:cNvPr id="426" name="直線コネクタ 425"/>
        <xdr:cNvCxnSpPr/>
      </xdr:nvCxnSpPr>
      <xdr:spPr>
        <a:xfrm>
          <a:off x="2019300" y="17533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116839</xdr:rowOff>
    </xdr:from>
    <xdr:to>
      <xdr:col>6</xdr:col>
      <xdr:colOff>38100</xdr:colOff>
      <xdr:row>102</xdr:row>
      <xdr:rowOff>46989</xdr:rowOff>
    </xdr:to>
    <xdr:sp macro="" textlink="">
      <xdr:nvSpPr>
        <xdr:cNvPr id="427" name="楕円 426"/>
        <xdr:cNvSpPr/>
      </xdr:nvSpPr>
      <xdr:spPr>
        <a:xfrm>
          <a:off x="1079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167639</xdr:rowOff>
    </xdr:from>
    <xdr:to>
      <xdr:col>10</xdr:col>
      <xdr:colOff>114300</xdr:colOff>
      <xdr:row>102</xdr:row>
      <xdr:rowOff>45720</xdr:rowOff>
    </xdr:to>
    <xdr:cxnSp macro="">
      <xdr:nvCxnSpPr>
        <xdr:cNvPr id="428" name="直線コネクタ 427"/>
        <xdr:cNvCxnSpPr/>
      </xdr:nvCxnSpPr>
      <xdr:spPr>
        <a:xfrm>
          <a:off x="1130300" y="17484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33038</xdr:rowOff>
    </xdr:from>
    <xdr:ext cx="405111" cy="259045"/>
    <xdr:sp macro="" textlink="">
      <xdr:nvSpPr>
        <xdr:cNvPr id="433" name="n_1mainValue【港湾・漁港】&#10;有形固定資産減価償却率"/>
        <xdr:cNvSpPr txBox="1"/>
      </xdr:nvSpPr>
      <xdr:spPr>
        <a:xfrm>
          <a:off x="3582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158766</xdr:rowOff>
    </xdr:from>
    <xdr:ext cx="405111" cy="259045"/>
    <xdr:sp macro="" textlink="">
      <xdr:nvSpPr>
        <xdr:cNvPr id="434" name="n_2mainValue【港湾・漁港】&#10;有形固定資産減価償却率"/>
        <xdr:cNvSpPr txBox="1"/>
      </xdr:nvSpPr>
      <xdr:spPr>
        <a:xfrm>
          <a:off x="2705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113047</xdr:rowOff>
    </xdr:from>
    <xdr:ext cx="405111" cy="259045"/>
    <xdr:sp macro="" textlink="">
      <xdr:nvSpPr>
        <xdr:cNvPr id="435" name="n_3mainValue【港湾・漁港】&#10;有形固定資産減価償却率"/>
        <xdr:cNvSpPr txBox="1"/>
      </xdr:nvSpPr>
      <xdr:spPr>
        <a:xfrm>
          <a:off x="1816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63516</xdr:rowOff>
    </xdr:from>
    <xdr:ext cx="405111" cy="259045"/>
    <xdr:sp macro="" textlink="">
      <xdr:nvSpPr>
        <xdr:cNvPr id="436" name="n_4mainValue【港湾・漁港】&#10;有形固定資産減価償却率"/>
        <xdr:cNvSpPr txBox="1"/>
      </xdr:nvSpPr>
      <xdr:spPr>
        <a:xfrm>
          <a:off x="927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21301</xdr:rowOff>
    </xdr:from>
    <xdr:to>
      <xdr:col>55</xdr:col>
      <xdr:colOff>50800</xdr:colOff>
      <xdr:row>107</xdr:row>
      <xdr:rowOff>122901</xdr:rowOff>
    </xdr:to>
    <xdr:sp macro="" textlink="">
      <xdr:nvSpPr>
        <xdr:cNvPr id="474" name="楕円 473"/>
        <xdr:cNvSpPr/>
      </xdr:nvSpPr>
      <xdr:spPr>
        <a:xfrm>
          <a:off x="10426700" y="183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171178</xdr:rowOff>
    </xdr:from>
    <xdr:ext cx="599010" cy="259045"/>
    <xdr:sp macro="" textlink="">
      <xdr:nvSpPr>
        <xdr:cNvPr id="475" name="【港湾・漁港】&#10;一人当たり有形固定資産（償却資産）額該当値テキスト"/>
        <xdr:cNvSpPr txBox="1"/>
      </xdr:nvSpPr>
      <xdr:spPr>
        <a:xfrm>
          <a:off x="10515600" y="183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44162</xdr:rowOff>
    </xdr:from>
    <xdr:to>
      <xdr:col>50</xdr:col>
      <xdr:colOff>165100</xdr:colOff>
      <xdr:row>107</xdr:row>
      <xdr:rowOff>145762</xdr:rowOff>
    </xdr:to>
    <xdr:sp macro="" textlink="">
      <xdr:nvSpPr>
        <xdr:cNvPr id="476" name="楕円 475"/>
        <xdr:cNvSpPr/>
      </xdr:nvSpPr>
      <xdr:spPr>
        <a:xfrm>
          <a:off x="9588500" y="183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72101</xdr:rowOff>
    </xdr:from>
    <xdr:to>
      <xdr:col>55</xdr:col>
      <xdr:colOff>0</xdr:colOff>
      <xdr:row>107</xdr:row>
      <xdr:rowOff>94962</xdr:rowOff>
    </xdr:to>
    <xdr:cxnSp macro="">
      <xdr:nvCxnSpPr>
        <xdr:cNvPr id="477" name="直線コネクタ 476"/>
        <xdr:cNvCxnSpPr/>
      </xdr:nvCxnSpPr>
      <xdr:spPr>
        <a:xfrm flipV="1">
          <a:off x="9639300" y="184172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44695</xdr:rowOff>
    </xdr:from>
    <xdr:to>
      <xdr:col>46</xdr:col>
      <xdr:colOff>38100</xdr:colOff>
      <xdr:row>107</xdr:row>
      <xdr:rowOff>146295</xdr:rowOff>
    </xdr:to>
    <xdr:sp macro="" textlink="">
      <xdr:nvSpPr>
        <xdr:cNvPr id="478" name="楕円 477"/>
        <xdr:cNvSpPr/>
      </xdr:nvSpPr>
      <xdr:spPr>
        <a:xfrm>
          <a:off x="8699500" y="183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94962</xdr:rowOff>
    </xdr:from>
    <xdr:to>
      <xdr:col>50</xdr:col>
      <xdr:colOff>114300</xdr:colOff>
      <xdr:row>107</xdr:row>
      <xdr:rowOff>95495</xdr:rowOff>
    </xdr:to>
    <xdr:cxnSp macro="">
      <xdr:nvCxnSpPr>
        <xdr:cNvPr id="479" name="直線コネクタ 478"/>
        <xdr:cNvCxnSpPr/>
      </xdr:nvCxnSpPr>
      <xdr:spPr>
        <a:xfrm flipV="1">
          <a:off x="8750300" y="1844011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45134</xdr:rowOff>
    </xdr:from>
    <xdr:to>
      <xdr:col>41</xdr:col>
      <xdr:colOff>101600</xdr:colOff>
      <xdr:row>107</xdr:row>
      <xdr:rowOff>146734</xdr:rowOff>
    </xdr:to>
    <xdr:sp macro="" textlink="">
      <xdr:nvSpPr>
        <xdr:cNvPr id="480" name="楕円 479"/>
        <xdr:cNvSpPr/>
      </xdr:nvSpPr>
      <xdr:spPr>
        <a:xfrm>
          <a:off x="7810500" y="183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95495</xdr:rowOff>
    </xdr:from>
    <xdr:to>
      <xdr:col>45</xdr:col>
      <xdr:colOff>177800</xdr:colOff>
      <xdr:row>107</xdr:row>
      <xdr:rowOff>95934</xdr:rowOff>
    </xdr:to>
    <xdr:cxnSp macro="">
      <xdr:nvCxnSpPr>
        <xdr:cNvPr id="481" name="直線コネクタ 480"/>
        <xdr:cNvCxnSpPr/>
      </xdr:nvCxnSpPr>
      <xdr:spPr>
        <a:xfrm flipV="1">
          <a:off x="7861300" y="18440645"/>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44337</xdr:rowOff>
    </xdr:from>
    <xdr:to>
      <xdr:col>36</xdr:col>
      <xdr:colOff>165100</xdr:colOff>
      <xdr:row>107</xdr:row>
      <xdr:rowOff>145937</xdr:rowOff>
    </xdr:to>
    <xdr:sp macro="" textlink="">
      <xdr:nvSpPr>
        <xdr:cNvPr id="482" name="楕円 481"/>
        <xdr:cNvSpPr/>
      </xdr:nvSpPr>
      <xdr:spPr>
        <a:xfrm>
          <a:off x="6921500" y="183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95137</xdr:rowOff>
    </xdr:from>
    <xdr:to>
      <xdr:col>41</xdr:col>
      <xdr:colOff>50800</xdr:colOff>
      <xdr:row>107</xdr:row>
      <xdr:rowOff>95934</xdr:rowOff>
    </xdr:to>
    <xdr:cxnSp macro="">
      <xdr:nvCxnSpPr>
        <xdr:cNvPr id="483" name="直線コネクタ 482"/>
        <xdr:cNvCxnSpPr/>
      </xdr:nvCxnSpPr>
      <xdr:spPr>
        <a:xfrm>
          <a:off x="6972300" y="18440287"/>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136889</xdr:rowOff>
    </xdr:from>
    <xdr:ext cx="599010" cy="259045"/>
    <xdr:sp macro="" textlink="">
      <xdr:nvSpPr>
        <xdr:cNvPr id="488" name="n_1mainValue【港湾・漁港】&#10;一人当たり有形固定資産（償却資産）額"/>
        <xdr:cNvSpPr txBox="1"/>
      </xdr:nvSpPr>
      <xdr:spPr>
        <a:xfrm>
          <a:off x="9327095" y="1848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137422</xdr:rowOff>
    </xdr:from>
    <xdr:ext cx="599010" cy="259045"/>
    <xdr:sp macro="" textlink="">
      <xdr:nvSpPr>
        <xdr:cNvPr id="489" name="n_2mainValue【港湾・漁港】&#10;一人当たり有形固定資産（償却資産）額"/>
        <xdr:cNvSpPr txBox="1"/>
      </xdr:nvSpPr>
      <xdr:spPr>
        <a:xfrm>
          <a:off x="8450795" y="184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137861</xdr:rowOff>
    </xdr:from>
    <xdr:ext cx="599010" cy="259045"/>
    <xdr:sp macro="" textlink="">
      <xdr:nvSpPr>
        <xdr:cNvPr id="490" name="n_3mainValue【港湾・漁港】&#10;一人当たり有形固定資産（償却資産）額"/>
        <xdr:cNvSpPr txBox="1"/>
      </xdr:nvSpPr>
      <xdr:spPr>
        <a:xfrm>
          <a:off x="7561795" y="18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137064</xdr:rowOff>
    </xdr:from>
    <xdr:ext cx="599010" cy="259045"/>
    <xdr:sp macro="" textlink="">
      <xdr:nvSpPr>
        <xdr:cNvPr id="491" name="n_4mainValue【港湾・漁港】&#10;一人当たり有形固定資産（償却資産）額"/>
        <xdr:cNvSpPr txBox="1"/>
      </xdr:nvSpPr>
      <xdr:spPr>
        <a:xfrm>
          <a:off x="6672795" y="184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2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533" name="楕円 532"/>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534" name="【認定こども園・幼稚園・保育所】&#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535" name="楕円 534"/>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139881</xdr:rowOff>
    </xdr:to>
    <xdr:cxnSp macro="">
      <xdr:nvCxnSpPr>
        <xdr:cNvPr id="536" name="直線コネクタ 535"/>
        <xdr:cNvCxnSpPr/>
      </xdr:nvCxnSpPr>
      <xdr:spPr>
        <a:xfrm>
          <a:off x="15481300" y="64410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537" name="楕円 536"/>
        <xdr:cNvSpPr/>
      </xdr:nvSpPr>
      <xdr:spPr>
        <a:xfrm>
          <a:off x="14541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97427</xdr:rowOff>
    </xdr:to>
    <xdr:cxnSp macro="">
      <xdr:nvCxnSpPr>
        <xdr:cNvPr id="538" name="直線コネクタ 537"/>
        <xdr:cNvCxnSpPr/>
      </xdr:nvCxnSpPr>
      <xdr:spPr>
        <a:xfrm>
          <a:off x="14592300" y="64329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167458</xdr:rowOff>
    </xdr:from>
    <xdr:to>
      <xdr:col>72</xdr:col>
      <xdr:colOff>38100</xdr:colOff>
      <xdr:row>37</xdr:row>
      <xdr:rowOff>97608</xdr:rowOff>
    </xdr:to>
    <xdr:sp macro="" textlink="">
      <xdr:nvSpPr>
        <xdr:cNvPr id="539" name="楕円 538"/>
        <xdr:cNvSpPr/>
      </xdr:nvSpPr>
      <xdr:spPr>
        <a:xfrm>
          <a:off x="13652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46808</xdr:rowOff>
    </xdr:from>
    <xdr:to>
      <xdr:col>76</xdr:col>
      <xdr:colOff>114300</xdr:colOff>
      <xdr:row>37</xdr:row>
      <xdr:rowOff>89263</xdr:rowOff>
    </xdr:to>
    <xdr:cxnSp macro="">
      <xdr:nvCxnSpPr>
        <xdr:cNvPr id="540" name="直線コネクタ 539"/>
        <xdr:cNvCxnSpPr/>
      </xdr:nvCxnSpPr>
      <xdr:spPr>
        <a:xfrm>
          <a:off x="13703300" y="63904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541" name="楕円 540"/>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46808</xdr:rowOff>
    </xdr:to>
    <xdr:cxnSp macro="">
      <xdr:nvCxnSpPr>
        <xdr:cNvPr id="542" name="直線コネクタ 541"/>
        <xdr:cNvCxnSpPr/>
      </xdr:nvCxnSpPr>
      <xdr:spPr>
        <a:xfrm>
          <a:off x="12814300" y="63708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543" name="n_1aveValue【認定こども園・幼稚園・保育所】&#10;有形固定資産減価償却率"/>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545" name="n_3aveValue【認定こども園・幼稚園・保育所】&#10;有形固定資産減価償却率"/>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546" name="n_4aveValue【認定こども園・幼稚園・保育所】&#10;有形固定資産減価償却率"/>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547" name="n_1mainValue【認定こども園・幼稚園・保育所】&#10;有形固定資産減価償却率"/>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548" name="n_2mainValue【認定こども園・幼稚園・保育所】&#10;有形固定資産減価償却率"/>
        <xdr:cNvSpPr txBox="1"/>
      </xdr:nvSpPr>
      <xdr:spPr>
        <a:xfrm>
          <a:off x="14389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114135</xdr:rowOff>
    </xdr:from>
    <xdr:ext cx="405111" cy="259045"/>
    <xdr:sp macro="" textlink="">
      <xdr:nvSpPr>
        <xdr:cNvPr id="549" name="n_3mainValue【認定こども園・幼稚園・保育所】&#10;有形固定資産減価償却率"/>
        <xdr:cNvSpPr txBox="1"/>
      </xdr:nvSpPr>
      <xdr:spPr>
        <a:xfrm>
          <a:off x="13500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550" name="n_4mainValue【認定こども園・幼稚園・保育所】&#10;有形固定資産減価償却率"/>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590" name="楕円 589"/>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591" name="【認定こども園・幼稚園・保育所】&#10;一人当たり面積該当値テキスト"/>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118110</xdr:rowOff>
    </xdr:from>
    <xdr:to>
      <xdr:col>112</xdr:col>
      <xdr:colOff>38100</xdr:colOff>
      <xdr:row>41</xdr:row>
      <xdr:rowOff>48260</xdr:rowOff>
    </xdr:to>
    <xdr:sp macro="" textlink="">
      <xdr:nvSpPr>
        <xdr:cNvPr id="592" name="楕円 591"/>
        <xdr:cNvSpPr/>
      </xdr:nvSpPr>
      <xdr:spPr>
        <a:xfrm>
          <a:off x="21272500" y="6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168910</xdr:rowOff>
    </xdr:to>
    <xdr:cxnSp macro="">
      <xdr:nvCxnSpPr>
        <xdr:cNvPr id="593" name="直線コネクタ 592"/>
        <xdr:cNvCxnSpPr/>
      </xdr:nvCxnSpPr>
      <xdr:spPr>
        <a:xfrm flipV="1">
          <a:off x="21323300" y="70256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99060</xdr:rowOff>
    </xdr:from>
    <xdr:to>
      <xdr:col>107</xdr:col>
      <xdr:colOff>101600</xdr:colOff>
      <xdr:row>41</xdr:row>
      <xdr:rowOff>29210</xdr:rowOff>
    </xdr:to>
    <xdr:sp macro="" textlink="">
      <xdr:nvSpPr>
        <xdr:cNvPr id="594" name="楕円 593"/>
        <xdr:cNvSpPr/>
      </xdr:nvSpPr>
      <xdr:spPr>
        <a:xfrm>
          <a:off x="20383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149860</xdr:rowOff>
    </xdr:from>
    <xdr:to>
      <xdr:col>111</xdr:col>
      <xdr:colOff>177800</xdr:colOff>
      <xdr:row>40</xdr:row>
      <xdr:rowOff>168910</xdr:rowOff>
    </xdr:to>
    <xdr:cxnSp macro="">
      <xdr:nvCxnSpPr>
        <xdr:cNvPr id="595" name="直線コネクタ 594"/>
        <xdr:cNvCxnSpPr/>
      </xdr:nvCxnSpPr>
      <xdr:spPr>
        <a:xfrm>
          <a:off x="20434300" y="7007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100330</xdr:rowOff>
    </xdr:from>
    <xdr:to>
      <xdr:col>102</xdr:col>
      <xdr:colOff>165100</xdr:colOff>
      <xdr:row>41</xdr:row>
      <xdr:rowOff>30480</xdr:rowOff>
    </xdr:to>
    <xdr:sp macro="" textlink="">
      <xdr:nvSpPr>
        <xdr:cNvPr id="596" name="楕円 595"/>
        <xdr:cNvSpPr/>
      </xdr:nvSpPr>
      <xdr:spPr>
        <a:xfrm>
          <a:off x="19494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149860</xdr:rowOff>
    </xdr:from>
    <xdr:to>
      <xdr:col>107</xdr:col>
      <xdr:colOff>50800</xdr:colOff>
      <xdr:row>40</xdr:row>
      <xdr:rowOff>151130</xdr:rowOff>
    </xdr:to>
    <xdr:cxnSp macro="">
      <xdr:nvCxnSpPr>
        <xdr:cNvPr id="597" name="直線コネクタ 596"/>
        <xdr:cNvCxnSpPr/>
      </xdr:nvCxnSpPr>
      <xdr:spPr>
        <a:xfrm flipV="1">
          <a:off x="19545300" y="70078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100330</xdr:rowOff>
    </xdr:from>
    <xdr:to>
      <xdr:col>98</xdr:col>
      <xdr:colOff>38100</xdr:colOff>
      <xdr:row>41</xdr:row>
      <xdr:rowOff>30480</xdr:rowOff>
    </xdr:to>
    <xdr:sp macro="" textlink="">
      <xdr:nvSpPr>
        <xdr:cNvPr id="598" name="楕円 597"/>
        <xdr:cNvSpPr/>
      </xdr:nvSpPr>
      <xdr:spPr>
        <a:xfrm>
          <a:off x="18605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151130</xdr:rowOff>
    </xdr:from>
    <xdr:to>
      <xdr:col>102</xdr:col>
      <xdr:colOff>114300</xdr:colOff>
      <xdr:row>40</xdr:row>
      <xdr:rowOff>151130</xdr:rowOff>
    </xdr:to>
    <xdr:cxnSp macro="">
      <xdr:nvCxnSpPr>
        <xdr:cNvPr id="599" name="直線コネクタ 598"/>
        <xdr:cNvCxnSpPr/>
      </xdr:nvCxnSpPr>
      <xdr:spPr>
        <a:xfrm>
          <a:off x="186563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39387</xdr:rowOff>
    </xdr:from>
    <xdr:ext cx="469744" cy="259045"/>
    <xdr:sp macro="" textlink="">
      <xdr:nvSpPr>
        <xdr:cNvPr id="604" name="n_1mainValue【認定こども園・幼稚園・保育所】&#10;一人当たり面積"/>
        <xdr:cNvSpPr txBox="1"/>
      </xdr:nvSpPr>
      <xdr:spPr>
        <a:xfrm>
          <a:off x="21075727"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20337</xdr:rowOff>
    </xdr:from>
    <xdr:ext cx="469744" cy="259045"/>
    <xdr:sp macro="" textlink="">
      <xdr:nvSpPr>
        <xdr:cNvPr id="605" name="n_2mainValue【認定こども園・幼稚園・保育所】&#10;一人当たり面積"/>
        <xdr:cNvSpPr txBox="1"/>
      </xdr:nvSpPr>
      <xdr:spPr>
        <a:xfrm>
          <a:off x="20199427"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21607</xdr:rowOff>
    </xdr:from>
    <xdr:ext cx="469744" cy="259045"/>
    <xdr:sp macro="" textlink="">
      <xdr:nvSpPr>
        <xdr:cNvPr id="606" name="n_3mainValue【認定こども園・幼稚園・保育所】&#10;一人当たり面積"/>
        <xdr:cNvSpPr txBox="1"/>
      </xdr:nvSpPr>
      <xdr:spPr>
        <a:xfrm>
          <a:off x="19310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21607</xdr:rowOff>
    </xdr:from>
    <xdr:ext cx="469744" cy="259045"/>
    <xdr:sp macro="" textlink="">
      <xdr:nvSpPr>
        <xdr:cNvPr id="607" name="n_4mainValue【認定こども園・幼稚園・保育所】&#10;一人当たり面積"/>
        <xdr:cNvSpPr txBox="1"/>
      </xdr:nvSpPr>
      <xdr:spPr>
        <a:xfrm>
          <a:off x="18421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7" name="【学校施設】&#10;有形固定資産減価償却率平均値テキスト"/>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648" name="楕円 647"/>
        <xdr:cNvSpPr/>
      </xdr:nvSpPr>
      <xdr:spPr>
        <a:xfrm>
          <a:off x="16268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7002</xdr:rowOff>
    </xdr:from>
    <xdr:ext cx="405111" cy="259045"/>
    <xdr:sp macro="" textlink="">
      <xdr:nvSpPr>
        <xdr:cNvPr id="649" name="【学校施設】&#10;有形固定資産減価償却率該当値テキスト"/>
        <xdr:cNvSpPr txBox="1"/>
      </xdr:nvSpPr>
      <xdr:spPr>
        <a:xfrm>
          <a:off x="16357600" y="960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61595</xdr:rowOff>
    </xdr:from>
    <xdr:to>
      <xdr:col>81</xdr:col>
      <xdr:colOff>101600</xdr:colOff>
      <xdr:row>56</xdr:row>
      <xdr:rowOff>163195</xdr:rowOff>
    </xdr:to>
    <xdr:sp macro="" textlink="">
      <xdr:nvSpPr>
        <xdr:cNvPr id="650" name="楕円 649"/>
        <xdr:cNvSpPr/>
      </xdr:nvSpPr>
      <xdr:spPr>
        <a:xfrm>
          <a:off x="15430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112395</xdr:rowOff>
    </xdr:from>
    <xdr:to>
      <xdr:col>85</xdr:col>
      <xdr:colOff>127000</xdr:colOff>
      <xdr:row>56</xdr:row>
      <xdr:rowOff>142875</xdr:rowOff>
    </xdr:to>
    <xdr:cxnSp macro="">
      <xdr:nvCxnSpPr>
        <xdr:cNvPr id="651" name="直線コネクタ 650"/>
        <xdr:cNvCxnSpPr/>
      </xdr:nvCxnSpPr>
      <xdr:spPr>
        <a:xfrm>
          <a:off x="15481300" y="9713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52" name="楕円 651"/>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112395</xdr:rowOff>
    </xdr:to>
    <xdr:cxnSp macro="">
      <xdr:nvCxnSpPr>
        <xdr:cNvPr id="653" name="直線コネクタ 652"/>
        <xdr:cNvCxnSpPr/>
      </xdr:nvCxnSpPr>
      <xdr:spPr>
        <a:xfrm>
          <a:off x="14592300" y="96926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71120</xdr:rowOff>
    </xdr:from>
    <xdr:to>
      <xdr:col>72</xdr:col>
      <xdr:colOff>38100</xdr:colOff>
      <xdr:row>58</xdr:row>
      <xdr:rowOff>1270</xdr:rowOff>
    </xdr:to>
    <xdr:sp macro="" textlink="">
      <xdr:nvSpPr>
        <xdr:cNvPr id="654" name="楕円 653"/>
        <xdr:cNvSpPr/>
      </xdr:nvSpPr>
      <xdr:spPr>
        <a:xfrm>
          <a:off x="1365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57</xdr:row>
      <xdr:rowOff>121920</xdr:rowOff>
    </xdr:to>
    <xdr:cxnSp macro="">
      <xdr:nvCxnSpPr>
        <xdr:cNvPr id="655" name="直線コネクタ 654"/>
        <xdr:cNvCxnSpPr/>
      </xdr:nvCxnSpPr>
      <xdr:spPr>
        <a:xfrm flipV="1">
          <a:off x="13703300" y="969264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55880</xdr:rowOff>
    </xdr:from>
    <xdr:to>
      <xdr:col>67</xdr:col>
      <xdr:colOff>101600</xdr:colOff>
      <xdr:row>57</xdr:row>
      <xdr:rowOff>157480</xdr:rowOff>
    </xdr:to>
    <xdr:sp macro="" textlink="">
      <xdr:nvSpPr>
        <xdr:cNvPr id="656" name="楕円 655"/>
        <xdr:cNvSpPr/>
      </xdr:nvSpPr>
      <xdr:spPr>
        <a:xfrm>
          <a:off x="12763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57</xdr:row>
      <xdr:rowOff>121920</xdr:rowOff>
    </xdr:to>
    <xdr:cxnSp macro="">
      <xdr:nvCxnSpPr>
        <xdr:cNvPr id="657" name="直線コネクタ 656"/>
        <xdr:cNvCxnSpPr/>
      </xdr:nvCxnSpPr>
      <xdr:spPr>
        <a:xfrm>
          <a:off x="12814300" y="9879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658" name="n_1ave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59" name="n_2aveValue【学校施設】&#10;有形固定資産減価償却率"/>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660" name="n_3aveValue【学校施設】&#10;有形固定資産減価償却率"/>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aveValue【学校施設】&#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8272</xdr:rowOff>
    </xdr:from>
    <xdr:ext cx="405111" cy="259045"/>
    <xdr:sp macro="" textlink="">
      <xdr:nvSpPr>
        <xdr:cNvPr id="662" name="n_1mainValue【学校施設】&#10;有形固定資産減価償却率"/>
        <xdr:cNvSpPr txBox="1"/>
      </xdr:nvSpPr>
      <xdr:spPr>
        <a:xfrm>
          <a:off x="152660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63" name="n_2mainValue【学校施設】&#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664" name="n_3mainValue【学校施設】&#10;有形固定資産減価償却率"/>
        <xdr:cNvSpPr txBox="1"/>
      </xdr:nvSpPr>
      <xdr:spPr>
        <a:xfrm>
          <a:off x="13500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2557</xdr:rowOff>
    </xdr:from>
    <xdr:ext cx="405111" cy="259045"/>
    <xdr:sp macro="" textlink="">
      <xdr:nvSpPr>
        <xdr:cNvPr id="665" name="n_4mainValue【学校施設】&#10;有形固定資産減価償却率"/>
        <xdr:cNvSpPr txBox="1"/>
      </xdr:nvSpPr>
      <xdr:spPr>
        <a:xfrm>
          <a:off x="12611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141681</xdr:rowOff>
    </xdr:from>
    <xdr:to>
      <xdr:col>116</xdr:col>
      <xdr:colOff>114300</xdr:colOff>
      <xdr:row>60</xdr:row>
      <xdr:rowOff>71831</xdr:rowOff>
    </xdr:to>
    <xdr:sp macro="" textlink="">
      <xdr:nvSpPr>
        <xdr:cNvPr id="704" name="楕円 703"/>
        <xdr:cNvSpPr/>
      </xdr:nvSpPr>
      <xdr:spPr>
        <a:xfrm>
          <a:off x="221107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164558</xdr:rowOff>
    </xdr:from>
    <xdr:ext cx="469744" cy="259045"/>
    <xdr:sp macro="" textlink="">
      <xdr:nvSpPr>
        <xdr:cNvPr id="705" name="【学校施設】&#10;一人当たり面積該当値テキスト"/>
        <xdr:cNvSpPr txBox="1"/>
      </xdr:nvSpPr>
      <xdr:spPr>
        <a:xfrm>
          <a:off x="22199600"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7265</xdr:rowOff>
    </xdr:from>
    <xdr:to>
      <xdr:col>112</xdr:col>
      <xdr:colOff>38100</xdr:colOff>
      <xdr:row>60</xdr:row>
      <xdr:rowOff>108865</xdr:rowOff>
    </xdr:to>
    <xdr:sp macro="" textlink="">
      <xdr:nvSpPr>
        <xdr:cNvPr id="706" name="楕円 705"/>
        <xdr:cNvSpPr/>
      </xdr:nvSpPr>
      <xdr:spPr>
        <a:xfrm>
          <a:off x="21272500" y="102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21031</xdr:rowOff>
    </xdr:from>
    <xdr:to>
      <xdr:col>116</xdr:col>
      <xdr:colOff>63500</xdr:colOff>
      <xdr:row>60</xdr:row>
      <xdr:rowOff>58065</xdr:rowOff>
    </xdr:to>
    <xdr:cxnSp macro="">
      <xdr:nvCxnSpPr>
        <xdr:cNvPr id="707" name="直線コネクタ 706"/>
        <xdr:cNvCxnSpPr/>
      </xdr:nvCxnSpPr>
      <xdr:spPr>
        <a:xfrm flipV="1">
          <a:off x="21323300" y="1030803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145338</xdr:rowOff>
    </xdr:from>
    <xdr:to>
      <xdr:col>107</xdr:col>
      <xdr:colOff>101600</xdr:colOff>
      <xdr:row>60</xdr:row>
      <xdr:rowOff>75488</xdr:rowOff>
    </xdr:to>
    <xdr:sp macro="" textlink="">
      <xdr:nvSpPr>
        <xdr:cNvPr id="708" name="楕円 707"/>
        <xdr:cNvSpPr/>
      </xdr:nvSpPr>
      <xdr:spPr>
        <a:xfrm>
          <a:off x="20383500" y="102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24688</xdr:rowOff>
    </xdr:from>
    <xdr:to>
      <xdr:col>111</xdr:col>
      <xdr:colOff>177800</xdr:colOff>
      <xdr:row>60</xdr:row>
      <xdr:rowOff>58065</xdr:rowOff>
    </xdr:to>
    <xdr:cxnSp macro="">
      <xdr:nvCxnSpPr>
        <xdr:cNvPr id="709" name="直線コネクタ 708"/>
        <xdr:cNvCxnSpPr/>
      </xdr:nvCxnSpPr>
      <xdr:spPr>
        <a:xfrm>
          <a:off x="20434300" y="10311688"/>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170028</xdr:rowOff>
    </xdr:from>
    <xdr:to>
      <xdr:col>102</xdr:col>
      <xdr:colOff>165100</xdr:colOff>
      <xdr:row>59</xdr:row>
      <xdr:rowOff>100178</xdr:rowOff>
    </xdr:to>
    <xdr:sp macro="" textlink="">
      <xdr:nvSpPr>
        <xdr:cNvPr id="710" name="楕円 709"/>
        <xdr:cNvSpPr/>
      </xdr:nvSpPr>
      <xdr:spPr>
        <a:xfrm>
          <a:off x="19494500" y="101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49378</xdr:rowOff>
    </xdr:from>
    <xdr:to>
      <xdr:col>107</xdr:col>
      <xdr:colOff>50800</xdr:colOff>
      <xdr:row>60</xdr:row>
      <xdr:rowOff>24688</xdr:rowOff>
    </xdr:to>
    <xdr:cxnSp macro="">
      <xdr:nvCxnSpPr>
        <xdr:cNvPr id="711" name="直線コネクタ 710"/>
        <xdr:cNvCxnSpPr/>
      </xdr:nvCxnSpPr>
      <xdr:spPr>
        <a:xfrm>
          <a:off x="19545300" y="10164928"/>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2" name="楕円 711"/>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49378</xdr:rowOff>
    </xdr:from>
    <xdr:to>
      <xdr:col>102</xdr:col>
      <xdr:colOff>114300</xdr:colOff>
      <xdr:row>61</xdr:row>
      <xdr:rowOff>102870</xdr:rowOff>
    </xdr:to>
    <xdr:cxnSp macro="">
      <xdr:nvCxnSpPr>
        <xdr:cNvPr id="713" name="直線コネクタ 712"/>
        <xdr:cNvCxnSpPr/>
      </xdr:nvCxnSpPr>
      <xdr:spPr>
        <a:xfrm flipV="1">
          <a:off x="18656300" y="10164928"/>
          <a:ext cx="889000" cy="39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125392</xdr:rowOff>
    </xdr:from>
    <xdr:ext cx="469744" cy="259045"/>
    <xdr:sp macro="" textlink="">
      <xdr:nvSpPr>
        <xdr:cNvPr id="718" name="n_1mainValue【学校施設】&#10;一人当たり面積"/>
        <xdr:cNvSpPr txBox="1"/>
      </xdr:nvSpPr>
      <xdr:spPr>
        <a:xfrm>
          <a:off x="21075727" y="10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92015</xdr:rowOff>
    </xdr:from>
    <xdr:ext cx="469744" cy="259045"/>
    <xdr:sp macro="" textlink="">
      <xdr:nvSpPr>
        <xdr:cNvPr id="719" name="n_2mainValue【学校施設】&#10;一人当たり面積"/>
        <xdr:cNvSpPr txBox="1"/>
      </xdr:nvSpPr>
      <xdr:spPr>
        <a:xfrm>
          <a:off x="20199427"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116705</xdr:rowOff>
    </xdr:from>
    <xdr:ext cx="469744" cy="259045"/>
    <xdr:sp macro="" textlink="">
      <xdr:nvSpPr>
        <xdr:cNvPr id="720" name="n_3mainValue【学校施設】&#10;一人当たり面積"/>
        <xdr:cNvSpPr txBox="1"/>
      </xdr:nvSpPr>
      <xdr:spPr>
        <a:xfrm>
          <a:off x="19310427" y="988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21" name="n_4mainValue【学校施設】&#10;一人当たり面積"/>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68" name="【公民館】&#10;有形固定資産減価償却率平均値テキスト"/>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3" name="フローチャート: 判断 772"/>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779" name="楕円 778"/>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57711</xdr:rowOff>
    </xdr:from>
    <xdr:ext cx="405111" cy="259045"/>
    <xdr:sp macro="" textlink="">
      <xdr:nvSpPr>
        <xdr:cNvPr id="780" name="【公民館】&#10;有形固定資産減価償却率該当値テキスト"/>
        <xdr:cNvSpPr txBox="1"/>
      </xdr:nvSpPr>
      <xdr:spPr>
        <a:xfrm>
          <a:off x="16357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781" name="楕円 780"/>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130084</xdr:rowOff>
    </xdr:to>
    <xdr:cxnSp macro="">
      <xdr:nvCxnSpPr>
        <xdr:cNvPr id="782" name="直線コネクタ 781"/>
        <xdr:cNvCxnSpPr/>
      </xdr:nvCxnSpPr>
      <xdr:spPr>
        <a:xfrm>
          <a:off x="15481300" y="181062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783" name="楕円 782"/>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106</xdr:row>
      <xdr:rowOff>138249</xdr:rowOff>
    </xdr:to>
    <xdr:cxnSp macro="">
      <xdr:nvCxnSpPr>
        <xdr:cNvPr id="784" name="直線コネクタ 783"/>
        <xdr:cNvCxnSpPr/>
      </xdr:nvCxnSpPr>
      <xdr:spPr>
        <a:xfrm flipV="1">
          <a:off x="14592300" y="1810620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5" name="楕円 784"/>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138249</xdr:rowOff>
    </xdr:to>
    <xdr:cxnSp macro="">
      <xdr:nvCxnSpPr>
        <xdr:cNvPr id="786" name="直線コネクタ 785"/>
        <xdr:cNvCxnSpPr/>
      </xdr:nvCxnSpPr>
      <xdr:spPr>
        <a:xfrm>
          <a:off x="13703300" y="18285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787" name="楕円 786"/>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112123</xdr:rowOff>
    </xdr:to>
    <xdr:cxnSp macro="">
      <xdr:nvCxnSpPr>
        <xdr:cNvPr id="788" name="直線コネクタ 787"/>
        <xdr:cNvCxnSpPr/>
      </xdr:nvCxnSpPr>
      <xdr:spPr>
        <a:xfrm>
          <a:off x="12814300" y="18202548"/>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公民館】&#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0" name="n_2aveValue【公民館】&#10;有形固定資産減価償却率"/>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1"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2" name="n_4aveValue【公民館】&#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145885</xdr:rowOff>
    </xdr:from>
    <xdr:ext cx="405111" cy="259045"/>
    <xdr:sp macro="" textlink="">
      <xdr:nvSpPr>
        <xdr:cNvPr id="793" name="n_1mainValue【公民館】&#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794" name="n_2mainValue【公民館】&#10;有形固定資産減価償却率"/>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5" name="n_3main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796" name="n_4mainValue【公民館】&#10;有形固定資産減価償却率"/>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25" name="【公民館】&#10;一人当たり面積平均値テキスト"/>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9" name="フローチャート: 判断 828"/>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0" name="フローチャート: 判断 829"/>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77470</xdr:rowOff>
    </xdr:from>
    <xdr:to>
      <xdr:col>116</xdr:col>
      <xdr:colOff>114300</xdr:colOff>
      <xdr:row>108</xdr:row>
      <xdr:rowOff>7620</xdr:rowOff>
    </xdr:to>
    <xdr:sp macro="" textlink="">
      <xdr:nvSpPr>
        <xdr:cNvPr id="836" name="楕円 835"/>
        <xdr:cNvSpPr/>
      </xdr:nvSpPr>
      <xdr:spPr>
        <a:xfrm>
          <a:off x="221107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55897</xdr:rowOff>
    </xdr:from>
    <xdr:ext cx="469744" cy="259045"/>
    <xdr:sp macro="" textlink="">
      <xdr:nvSpPr>
        <xdr:cNvPr id="837" name="【公民館】&#10;一人当たり面積該当値テキスト"/>
        <xdr:cNvSpPr txBox="1"/>
      </xdr:nvSpPr>
      <xdr:spPr>
        <a:xfrm>
          <a:off x="22199600"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78739</xdr:rowOff>
    </xdr:from>
    <xdr:to>
      <xdr:col>112</xdr:col>
      <xdr:colOff>38100</xdr:colOff>
      <xdr:row>108</xdr:row>
      <xdr:rowOff>8889</xdr:rowOff>
    </xdr:to>
    <xdr:sp macro="" textlink="">
      <xdr:nvSpPr>
        <xdr:cNvPr id="838" name="楕円 837"/>
        <xdr:cNvSpPr/>
      </xdr:nvSpPr>
      <xdr:spPr>
        <a:xfrm>
          <a:off x="21272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128270</xdr:rowOff>
    </xdr:from>
    <xdr:to>
      <xdr:col>116</xdr:col>
      <xdr:colOff>63500</xdr:colOff>
      <xdr:row>107</xdr:row>
      <xdr:rowOff>129539</xdr:rowOff>
    </xdr:to>
    <xdr:cxnSp macro="">
      <xdr:nvCxnSpPr>
        <xdr:cNvPr id="839" name="直線コネクタ 838"/>
        <xdr:cNvCxnSpPr/>
      </xdr:nvCxnSpPr>
      <xdr:spPr>
        <a:xfrm flipV="1">
          <a:off x="21323300" y="184734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0" name="楕円 839"/>
        <xdr:cNvSpPr/>
      </xdr:nvSpPr>
      <xdr:spPr>
        <a:xfrm>
          <a:off x="2038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107</xdr:row>
      <xdr:rowOff>129539</xdr:rowOff>
    </xdr:to>
    <xdr:cxnSp macro="">
      <xdr:nvCxnSpPr>
        <xdr:cNvPr id="841" name="直線コネクタ 840"/>
        <xdr:cNvCxnSpPr/>
      </xdr:nvCxnSpPr>
      <xdr:spPr>
        <a:xfrm>
          <a:off x="20434300" y="182765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53339</xdr:rowOff>
    </xdr:from>
    <xdr:to>
      <xdr:col>102</xdr:col>
      <xdr:colOff>165100</xdr:colOff>
      <xdr:row>106</xdr:row>
      <xdr:rowOff>154939</xdr:rowOff>
    </xdr:to>
    <xdr:sp macro="" textlink="">
      <xdr:nvSpPr>
        <xdr:cNvPr id="842" name="楕円 841"/>
        <xdr:cNvSpPr/>
      </xdr:nvSpPr>
      <xdr:spPr>
        <a:xfrm>
          <a:off x="19494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102870</xdr:rowOff>
    </xdr:from>
    <xdr:to>
      <xdr:col>107</xdr:col>
      <xdr:colOff>50800</xdr:colOff>
      <xdr:row>106</xdr:row>
      <xdr:rowOff>104139</xdr:rowOff>
    </xdr:to>
    <xdr:cxnSp macro="">
      <xdr:nvCxnSpPr>
        <xdr:cNvPr id="843" name="直線コネクタ 842"/>
        <xdr:cNvCxnSpPr/>
      </xdr:nvCxnSpPr>
      <xdr:spPr>
        <a:xfrm flipV="1">
          <a:off x="19545300" y="18276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163830</xdr:rowOff>
    </xdr:from>
    <xdr:to>
      <xdr:col>98</xdr:col>
      <xdr:colOff>38100</xdr:colOff>
      <xdr:row>107</xdr:row>
      <xdr:rowOff>93980</xdr:rowOff>
    </xdr:to>
    <xdr:sp macro="" textlink="">
      <xdr:nvSpPr>
        <xdr:cNvPr id="844" name="楕円 843"/>
        <xdr:cNvSpPr/>
      </xdr:nvSpPr>
      <xdr:spPr>
        <a:xfrm>
          <a:off x="18605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104139</xdr:rowOff>
    </xdr:from>
    <xdr:to>
      <xdr:col>102</xdr:col>
      <xdr:colOff>114300</xdr:colOff>
      <xdr:row>107</xdr:row>
      <xdr:rowOff>43180</xdr:rowOff>
    </xdr:to>
    <xdr:cxnSp macro="">
      <xdr:nvCxnSpPr>
        <xdr:cNvPr id="845" name="直線コネクタ 844"/>
        <xdr:cNvCxnSpPr/>
      </xdr:nvCxnSpPr>
      <xdr:spPr>
        <a:xfrm flipV="1">
          <a:off x="18656300" y="182778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46"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47" name="n_2aveValue【公民館】&#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48" name="n_3aveValue【公民館】&#10;一人当たり面積"/>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49" name="n_4aveValue【公民館】&#10;一人当たり面積"/>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xdr:rowOff>
    </xdr:from>
    <xdr:ext cx="469744" cy="259045"/>
    <xdr:sp macro="" textlink="">
      <xdr:nvSpPr>
        <xdr:cNvPr id="850" name="n_1mainValue【公民館】&#10;一人当たり面積"/>
        <xdr:cNvSpPr txBox="1"/>
      </xdr:nvSpPr>
      <xdr:spPr>
        <a:xfrm>
          <a:off x="210757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51" name="n_2mainValue【公民館】&#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xdr:rowOff>
    </xdr:from>
    <xdr:ext cx="469744" cy="259045"/>
    <xdr:sp macro="" textlink="">
      <xdr:nvSpPr>
        <xdr:cNvPr id="852" name="n_3mainValue【公民館】&#10;一人当たり面積"/>
        <xdr:cNvSpPr txBox="1"/>
      </xdr:nvSpPr>
      <xdr:spPr>
        <a:xfrm>
          <a:off x="19310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85107</xdr:rowOff>
    </xdr:from>
    <xdr:ext cx="469744" cy="259045"/>
    <xdr:sp macro="" textlink="">
      <xdr:nvSpPr>
        <xdr:cNvPr id="853" name="n_4mainValue【公民館】&#10;一人当たり面積"/>
        <xdr:cNvSpPr txBox="1"/>
      </xdr:nvSpPr>
      <xdr:spPr>
        <a:xfrm>
          <a:off x="18421427"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公民館については、類似団体平均を上回っている。これは、昭和５０年代に多くの公民館が建設されており耐用年数である５０年に近づきつつあるためである。そのうち、中央公民館については令和３年度に解体し、新たに完成した多機能観光支援施設に機能を移転した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から大幅に改善している。</a:t>
          </a:r>
          <a:endParaRPr lang="ja-JP" altLang="ja-JP" sz="1400">
            <a:effectLst/>
          </a:endParaRPr>
        </a:p>
        <a:p>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第二浜川橋の新設、佐伊土間橋の除却により減価償却率が低下</a:t>
          </a:r>
          <a:r>
            <a:rPr kumimoji="1" lang="ja-JP" altLang="en-US" sz="1100">
              <a:solidFill>
                <a:schemeClr val="dk1"/>
              </a:solidFill>
              <a:effectLst/>
              <a:latin typeface="+mn-lt"/>
              <a:ea typeface="+mn-ea"/>
              <a:cs typeface="+mn-cs"/>
            </a:rPr>
            <a:t>傾向である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公営住宅においては、減価償却率が</a:t>
          </a:r>
          <a:r>
            <a:rPr kumimoji="1" lang="ja-JP" altLang="en-US" sz="1100">
              <a:solidFill>
                <a:schemeClr val="dk1"/>
              </a:solidFill>
              <a:effectLst/>
              <a:latin typeface="+mn-lt"/>
              <a:ea typeface="+mn-ea"/>
              <a:cs typeface="+mn-cs"/>
            </a:rPr>
            <a:t>類似団体平均値と比べ低い水準を保っている</a:t>
          </a:r>
          <a:r>
            <a:rPr kumimoji="1" lang="ja-JP" altLang="ja-JP" sz="1100">
              <a:solidFill>
                <a:schemeClr val="dk1"/>
              </a:solidFill>
              <a:effectLst/>
              <a:latin typeface="+mn-lt"/>
              <a:ea typeface="+mn-ea"/>
              <a:cs typeface="+mn-cs"/>
            </a:rPr>
            <a:t>が、依然として住民一人当たりの面積は平均値を下回っている状況である。</a:t>
          </a:r>
          <a:endParaRPr lang="ja-JP" altLang="ja-JP" sz="1400">
            <a:effectLst/>
          </a:endParaRPr>
        </a:p>
        <a:p>
          <a:r>
            <a:rPr kumimoji="1" lang="ja-JP" altLang="ja-JP" sz="1100">
              <a:solidFill>
                <a:schemeClr val="dk1"/>
              </a:solidFill>
              <a:effectLst/>
              <a:latin typeface="+mn-lt"/>
              <a:ea typeface="+mn-ea"/>
              <a:cs typeface="+mn-cs"/>
            </a:rPr>
            <a:t>また、学校施設については、類似団体と比較し大きく下回っている。これは、耐震化のため平成２４年度から順次更新を進めてきたことによるものである。令和４年度には伊豆味小中学校屋体の更新、令和５年度には給食センターの更新が予定されている。これにより今後の維持管理費用の減少も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13,002
12,828
54.37
9,554,154
9,177,077
363,113
4,320,482
8,108,799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97246</xdr:rowOff>
    </xdr:from>
    <xdr:to>
      <xdr:col>15</xdr:col>
      <xdr:colOff>101600</xdr:colOff>
      <xdr:row>41</xdr:row>
      <xdr:rowOff>27396</xdr:rowOff>
    </xdr:to>
    <xdr:sp macro="" textlink="">
      <xdr:nvSpPr>
        <xdr:cNvPr id="74" name="楕円 73"/>
        <xdr:cNvSpPr/>
      </xdr:nvSpPr>
      <xdr:spPr>
        <a:xfrm>
          <a:off x="2857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71120</xdr:rowOff>
    </xdr:from>
    <xdr:to>
      <xdr:col>10</xdr:col>
      <xdr:colOff>165100</xdr:colOff>
      <xdr:row>41</xdr:row>
      <xdr:rowOff>1270</xdr:rowOff>
    </xdr:to>
    <xdr:sp macro="" textlink="">
      <xdr:nvSpPr>
        <xdr:cNvPr id="75" name="楕円 74"/>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148046</xdr:rowOff>
    </xdr:to>
    <xdr:cxnSp macro="">
      <xdr:nvCxnSpPr>
        <xdr:cNvPr id="76" name="直線コネクタ 75"/>
        <xdr:cNvCxnSpPr/>
      </xdr:nvCxnSpPr>
      <xdr:spPr>
        <a:xfrm>
          <a:off x="2019300" y="69799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44994</xdr:rowOff>
    </xdr:from>
    <xdr:to>
      <xdr:col>6</xdr:col>
      <xdr:colOff>38100</xdr:colOff>
      <xdr:row>40</xdr:row>
      <xdr:rowOff>146594</xdr:rowOff>
    </xdr:to>
    <xdr:sp macro="" textlink="">
      <xdr:nvSpPr>
        <xdr:cNvPr id="77" name="楕円 76"/>
        <xdr:cNvSpPr/>
      </xdr:nvSpPr>
      <xdr:spPr>
        <a:xfrm>
          <a:off x="1079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95794</xdr:rowOff>
    </xdr:from>
    <xdr:to>
      <xdr:col>10</xdr:col>
      <xdr:colOff>114300</xdr:colOff>
      <xdr:row>40</xdr:row>
      <xdr:rowOff>121920</xdr:rowOff>
    </xdr:to>
    <xdr:cxnSp macro="">
      <xdr:nvCxnSpPr>
        <xdr:cNvPr id="78" name="直線コネクタ 77"/>
        <xdr:cNvCxnSpPr/>
      </xdr:nvCxnSpPr>
      <xdr:spPr>
        <a:xfrm>
          <a:off x="1130300" y="69537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79" name="n_1ave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0" name="n_2ave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1"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2" name="n_4aveValue【図書館】&#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18523</xdr:rowOff>
    </xdr:from>
    <xdr:ext cx="405111" cy="259045"/>
    <xdr:sp macro="" textlink="">
      <xdr:nvSpPr>
        <xdr:cNvPr id="83" name="n_2mainValue【図書館】&#10;有形固定資産減価償却率"/>
        <xdr:cNvSpPr txBox="1"/>
      </xdr:nvSpPr>
      <xdr:spPr>
        <a:xfrm>
          <a:off x="2705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4" name="n_3mainValue【図書館】&#10;有形固定資産減価償却率"/>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137721</xdr:rowOff>
    </xdr:from>
    <xdr:ext cx="405111" cy="259045"/>
    <xdr:sp macro="" textlink="">
      <xdr:nvSpPr>
        <xdr:cNvPr id="85" name="n_4mainValue【図書館】&#10;有形固定資産減価償却率"/>
        <xdr:cNvSpPr txBox="1"/>
      </xdr:nvSpPr>
      <xdr:spPr>
        <a:xfrm>
          <a:off x="927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09" name="直線コネクタ 108"/>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0" name="【図書館】&#10;一人当たり面積最小値テキスト"/>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1" name="直線コネクタ 110"/>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2" name="【図書館】&#10;一人当たり面積最大値テキスト"/>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3" name="直線コネクタ 112"/>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4"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5" name="フローチャート: 判断 114"/>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16" name="フローチャート: 判断 115"/>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17" name="フローチャート: 判断 116"/>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8" name="フローチャート: 判断 117"/>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19" name="フローチャート: 判断 118"/>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63500</xdr:rowOff>
    </xdr:from>
    <xdr:to>
      <xdr:col>46</xdr:col>
      <xdr:colOff>38100</xdr:colOff>
      <xdr:row>41</xdr:row>
      <xdr:rowOff>165100</xdr:rowOff>
    </xdr:to>
    <xdr:sp macro="" textlink="">
      <xdr:nvSpPr>
        <xdr:cNvPr id="125" name="楕円 124"/>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63500</xdr:rowOff>
    </xdr:from>
    <xdr:to>
      <xdr:col>41</xdr:col>
      <xdr:colOff>101600</xdr:colOff>
      <xdr:row>41</xdr:row>
      <xdr:rowOff>165100</xdr:rowOff>
    </xdr:to>
    <xdr:sp macro="" textlink="">
      <xdr:nvSpPr>
        <xdr:cNvPr id="126" name="楕円 125"/>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27" name="直線コネクタ 126"/>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28" name="楕円 127"/>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29" name="直線コネクタ 128"/>
        <xdr:cNvCxnSpPr/>
      </xdr:nvCxnSpPr>
      <xdr:spPr>
        <a:xfrm>
          <a:off x="6972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30" name="n_1ave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31" name="n_2ave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2"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33" name="n_4aveValue【図書館】&#10;一人当たり面積"/>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34"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35"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36"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62" name="直線コネクタ 161"/>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65" name="【体育館・プール】&#10;有形固定資産減価償却率最大値テキスト"/>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66" name="直線コネクタ 165"/>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67" name="【体育館・プール】&#10;有形固定資産減価償却率平均値テキスト"/>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68" name="フローチャート: 判断 167"/>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69" name="フローチャート: 判断 168"/>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70" name="フローチャート: 判断 169"/>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1" name="フローチャート: 判断 17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72" name="フローチャート: 判断 171"/>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78" name="楕円 177"/>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79" name="【体育館・プー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0" name="楕円 179"/>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44087</xdr:rowOff>
    </xdr:to>
    <xdr:cxnSp macro="">
      <xdr:nvCxnSpPr>
        <xdr:cNvPr id="181" name="直線コネクタ 180"/>
        <xdr:cNvCxnSpPr/>
      </xdr:nvCxnSpPr>
      <xdr:spPr>
        <a:xfrm>
          <a:off x="3797300" y="1029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2" name="楕円 181"/>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11430</xdr:rowOff>
    </xdr:to>
    <xdr:cxnSp macro="">
      <xdr:nvCxnSpPr>
        <xdr:cNvPr id="183" name="直線コネクタ 182"/>
        <xdr:cNvCxnSpPr/>
      </xdr:nvCxnSpPr>
      <xdr:spPr>
        <a:xfrm>
          <a:off x="2908300" y="1026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84" name="楕円 183"/>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151856</xdr:rowOff>
    </xdr:to>
    <xdr:cxnSp macro="">
      <xdr:nvCxnSpPr>
        <xdr:cNvPr id="185" name="直線コネクタ 184"/>
        <xdr:cNvCxnSpPr/>
      </xdr:nvCxnSpPr>
      <xdr:spPr>
        <a:xfrm>
          <a:off x="2019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86" name="楕円 185"/>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119199</xdr:rowOff>
    </xdr:to>
    <xdr:cxnSp macro="">
      <xdr:nvCxnSpPr>
        <xdr:cNvPr id="187" name="直線コネクタ 186"/>
        <xdr:cNvCxnSpPr/>
      </xdr:nvCxnSpPr>
      <xdr:spPr>
        <a:xfrm>
          <a:off x="1130300" y="102020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188" name="n_1ave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189" name="n_2aveValue【体育館・プー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90"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191" name="n_4aveValue【体育館・プール】&#10;有形固定資産減価償却率"/>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192" name="n_1mainValue【体育館・プール】&#10;有形固定資産減価償却率"/>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3" name="n_2mainValue【体育館・プー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194" name="n_3mainValue【体育館・プール】&#10;有形固定資産減価償却率"/>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195" name="n_4mainValue【体育館・プー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19" name="直線コネクタ 218"/>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20" name="【体育館・プール】&#10;一人当たり面積最小値テキスト"/>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21" name="直線コネクタ 220"/>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22" name="【体育館・プール】&#10;一人当たり面積最大値テキスト"/>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23" name="直線コネクタ 222"/>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24" name="【体育館・プール】&#10;一人当たり面積平均値テキスト"/>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25" name="フローチャート: 判断 224"/>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26" name="フローチャート: 判断 225"/>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27" name="フローチャート: 判断 226"/>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28" name="フローチャート: 判断 227"/>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29" name="フローチャート: 判断 228"/>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118110</xdr:rowOff>
    </xdr:from>
    <xdr:to>
      <xdr:col>55</xdr:col>
      <xdr:colOff>50800</xdr:colOff>
      <xdr:row>61</xdr:row>
      <xdr:rowOff>48260</xdr:rowOff>
    </xdr:to>
    <xdr:sp macro="" textlink="">
      <xdr:nvSpPr>
        <xdr:cNvPr id="235" name="楕円 234"/>
        <xdr:cNvSpPr/>
      </xdr:nvSpPr>
      <xdr:spPr>
        <a:xfrm>
          <a:off x="10426700" y="104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140987</xdr:rowOff>
    </xdr:from>
    <xdr:ext cx="469744" cy="259045"/>
    <xdr:sp macro="" textlink="">
      <xdr:nvSpPr>
        <xdr:cNvPr id="236" name="【体育館・プール】&#10;一人当たり面積該当値テキスト"/>
        <xdr:cNvSpPr txBox="1"/>
      </xdr:nvSpPr>
      <xdr:spPr>
        <a:xfrm>
          <a:off x="1051560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123190</xdr:rowOff>
    </xdr:from>
    <xdr:to>
      <xdr:col>50</xdr:col>
      <xdr:colOff>165100</xdr:colOff>
      <xdr:row>61</xdr:row>
      <xdr:rowOff>53340</xdr:rowOff>
    </xdr:to>
    <xdr:sp macro="" textlink="">
      <xdr:nvSpPr>
        <xdr:cNvPr id="237" name="楕円 236"/>
        <xdr:cNvSpPr/>
      </xdr:nvSpPr>
      <xdr:spPr>
        <a:xfrm>
          <a:off x="9588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168910</xdr:rowOff>
    </xdr:from>
    <xdr:to>
      <xdr:col>55</xdr:col>
      <xdr:colOff>0</xdr:colOff>
      <xdr:row>61</xdr:row>
      <xdr:rowOff>2540</xdr:rowOff>
    </xdr:to>
    <xdr:cxnSp macro="">
      <xdr:nvCxnSpPr>
        <xdr:cNvPr id="238" name="直線コネクタ 237"/>
        <xdr:cNvCxnSpPr/>
      </xdr:nvCxnSpPr>
      <xdr:spPr>
        <a:xfrm flipV="1">
          <a:off x="9639300" y="1045591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125730</xdr:rowOff>
    </xdr:from>
    <xdr:to>
      <xdr:col>46</xdr:col>
      <xdr:colOff>38100</xdr:colOff>
      <xdr:row>61</xdr:row>
      <xdr:rowOff>55880</xdr:rowOff>
    </xdr:to>
    <xdr:sp macro="" textlink="">
      <xdr:nvSpPr>
        <xdr:cNvPr id="239" name="楕円 238"/>
        <xdr:cNvSpPr/>
      </xdr:nvSpPr>
      <xdr:spPr>
        <a:xfrm>
          <a:off x="8699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2540</xdr:rowOff>
    </xdr:from>
    <xdr:to>
      <xdr:col>50</xdr:col>
      <xdr:colOff>114300</xdr:colOff>
      <xdr:row>61</xdr:row>
      <xdr:rowOff>5080</xdr:rowOff>
    </xdr:to>
    <xdr:cxnSp macro="">
      <xdr:nvCxnSpPr>
        <xdr:cNvPr id="240" name="直線コネクタ 239"/>
        <xdr:cNvCxnSpPr/>
      </xdr:nvCxnSpPr>
      <xdr:spPr>
        <a:xfrm flipV="1">
          <a:off x="8750300" y="10460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127000</xdr:rowOff>
    </xdr:from>
    <xdr:to>
      <xdr:col>41</xdr:col>
      <xdr:colOff>101600</xdr:colOff>
      <xdr:row>61</xdr:row>
      <xdr:rowOff>57150</xdr:rowOff>
    </xdr:to>
    <xdr:sp macro="" textlink="">
      <xdr:nvSpPr>
        <xdr:cNvPr id="241" name="楕円 240"/>
        <xdr:cNvSpPr/>
      </xdr:nvSpPr>
      <xdr:spPr>
        <a:xfrm>
          <a:off x="7810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5080</xdr:rowOff>
    </xdr:from>
    <xdr:to>
      <xdr:col>45</xdr:col>
      <xdr:colOff>177800</xdr:colOff>
      <xdr:row>61</xdr:row>
      <xdr:rowOff>6350</xdr:rowOff>
    </xdr:to>
    <xdr:cxnSp macro="">
      <xdr:nvCxnSpPr>
        <xdr:cNvPr id="242" name="直線コネクタ 241"/>
        <xdr:cNvCxnSpPr/>
      </xdr:nvCxnSpPr>
      <xdr:spPr>
        <a:xfrm flipV="1">
          <a:off x="7861300" y="10463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128270</xdr:rowOff>
    </xdr:from>
    <xdr:to>
      <xdr:col>36</xdr:col>
      <xdr:colOff>165100</xdr:colOff>
      <xdr:row>61</xdr:row>
      <xdr:rowOff>58420</xdr:rowOff>
    </xdr:to>
    <xdr:sp macro="" textlink="">
      <xdr:nvSpPr>
        <xdr:cNvPr id="243" name="楕円 242"/>
        <xdr:cNvSpPr/>
      </xdr:nvSpPr>
      <xdr:spPr>
        <a:xfrm>
          <a:off x="692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6350</xdr:rowOff>
    </xdr:from>
    <xdr:to>
      <xdr:col>41</xdr:col>
      <xdr:colOff>50800</xdr:colOff>
      <xdr:row>61</xdr:row>
      <xdr:rowOff>7620</xdr:rowOff>
    </xdr:to>
    <xdr:cxnSp macro="">
      <xdr:nvCxnSpPr>
        <xdr:cNvPr id="244" name="直線コネクタ 243"/>
        <xdr:cNvCxnSpPr/>
      </xdr:nvCxnSpPr>
      <xdr:spPr>
        <a:xfrm flipV="1">
          <a:off x="6972300" y="10464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45" name="n_1aveValue【体育館・プール】&#10;一人当たり面積"/>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46" name="n_2aveValue【体育館・プール】&#10;一人当たり面積"/>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47" name="n_3aveValue【体育館・プール】&#10;一人当たり面積"/>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48" name="n_4aveValue【体育館・プール】&#10;一人当たり面積"/>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69867</xdr:rowOff>
    </xdr:from>
    <xdr:ext cx="469744" cy="259045"/>
    <xdr:sp macro="" textlink="">
      <xdr:nvSpPr>
        <xdr:cNvPr id="249" name="n_1mainValue【体育館・プール】&#10;一人当たり面積"/>
        <xdr:cNvSpPr txBox="1"/>
      </xdr:nvSpPr>
      <xdr:spPr>
        <a:xfrm>
          <a:off x="93917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72407</xdr:rowOff>
    </xdr:from>
    <xdr:ext cx="469744" cy="259045"/>
    <xdr:sp macro="" textlink="">
      <xdr:nvSpPr>
        <xdr:cNvPr id="250" name="n_2mainValue【体育館・プール】&#10;一人当たり面積"/>
        <xdr:cNvSpPr txBox="1"/>
      </xdr:nvSpPr>
      <xdr:spPr>
        <a:xfrm>
          <a:off x="85154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73677</xdr:rowOff>
    </xdr:from>
    <xdr:ext cx="469744" cy="259045"/>
    <xdr:sp macro="" textlink="">
      <xdr:nvSpPr>
        <xdr:cNvPr id="251" name="n_3mainValue【体育館・プール】&#10;一人当たり面積"/>
        <xdr:cNvSpPr txBox="1"/>
      </xdr:nvSpPr>
      <xdr:spPr>
        <a:xfrm>
          <a:off x="7626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74947</xdr:rowOff>
    </xdr:from>
    <xdr:ext cx="469744" cy="259045"/>
    <xdr:sp macro="" textlink="">
      <xdr:nvSpPr>
        <xdr:cNvPr id="252" name="n_4mainValue【体育館・プール】&#10;一人当たり面積"/>
        <xdr:cNvSpPr txBox="1"/>
      </xdr:nvSpPr>
      <xdr:spPr>
        <a:xfrm>
          <a:off x="6737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1" name="テキスト ボックス 28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1" name="テキスト ボックス 29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293" name="直線コネクタ 292"/>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294"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295" name="直線コネクタ 294"/>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6"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7" name="直線コネクタ 296"/>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298" name="【市民会館】&#10;有形固定資産減価償却率平均値テキスト"/>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299" name="フローチャート: 判断 298"/>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0" name="フローチャート: 判断 299"/>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01" name="フローチャート: 判断 300"/>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02" name="フローチャート: 判断 301"/>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03" name="フローチャート: 判断 302"/>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93980</xdr:rowOff>
    </xdr:from>
    <xdr:to>
      <xdr:col>24</xdr:col>
      <xdr:colOff>114300</xdr:colOff>
      <xdr:row>109</xdr:row>
      <xdr:rowOff>24130</xdr:rowOff>
    </xdr:to>
    <xdr:sp macro="" textlink="">
      <xdr:nvSpPr>
        <xdr:cNvPr id="309" name="楕円 308"/>
        <xdr:cNvSpPr/>
      </xdr:nvSpPr>
      <xdr:spPr>
        <a:xfrm>
          <a:off x="4584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8907</xdr:rowOff>
    </xdr:from>
    <xdr:ext cx="405111" cy="259045"/>
    <xdr:sp macro="" textlink="">
      <xdr:nvSpPr>
        <xdr:cNvPr id="310" name="【市民会館】&#10;有形固定資産減価償却率該当値テキスト"/>
        <xdr:cNvSpPr txBox="1"/>
      </xdr:nvSpPr>
      <xdr:spPr>
        <a:xfrm>
          <a:off x="4673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92075</xdr:rowOff>
    </xdr:from>
    <xdr:to>
      <xdr:col>20</xdr:col>
      <xdr:colOff>38100</xdr:colOff>
      <xdr:row>109</xdr:row>
      <xdr:rowOff>22225</xdr:rowOff>
    </xdr:to>
    <xdr:sp macro="" textlink="">
      <xdr:nvSpPr>
        <xdr:cNvPr id="311" name="楕円 310"/>
        <xdr:cNvSpPr/>
      </xdr:nvSpPr>
      <xdr:spPr>
        <a:xfrm>
          <a:off x="3746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142875</xdr:rowOff>
    </xdr:from>
    <xdr:to>
      <xdr:col>24</xdr:col>
      <xdr:colOff>63500</xdr:colOff>
      <xdr:row>108</xdr:row>
      <xdr:rowOff>144780</xdr:rowOff>
    </xdr:to>
    <xdr:cxnSp macro="">
      <xdr:nvCxnSpPr>
        <xdr:cNvPr id="312" name="直線コネクタ 311"/>
        <xdr:cNvCxnSpPr/>
      </xdr:nvCxnSpPr>
      <xdr:spPr>
        <a:xfrm>
          <a:off x="3797300" y="18659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90170</xdr:rowOff>
    </xdr:from>
    <xdr:to>
      <xdr:col>15</xdr:col>
      <xdr:colOff>101600</xdr:colOff>
      <xdr:row>109</xdr:row>
      <xdr:rowOff>20320</xdr:rowOff>
    </xdr:to>
    <xdr:sp macro="" textlink="">
      <xdr:nvSpPr>
        <xdr:cNvPr id="313" name="楕円 312"/>
        <xdr:cNvSpPr/>
      </xdr:nvSpPr>
      <xdr:spPr>
        <a:xfrm>
          <a:off x="2857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140970</xdr:rowOff>
    </xdr:from>
    <xdr:to>
      <xdr:col>19</xdr:col>
      <xdr:colOff>177800</xdr:colOff>
      <xdr:row>108</xdr:row>
      <xdr:rowOff>142875</xdr:rowOff>
    </xdr:to>
    <xdr:cxnSp macro="">
      <xdr:nvCxnSpPr>
        <xdr:cNvPr id="314" name="直線コネクタ 313"/>
        <xdr:cNvCxnSpPr/>
      </xdr:nvCxnSpPr>
      <xdr:spPr>
        <a:xfrm>
          <a:off x="2908300" y="18657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88264</xdr:rowOff>
    </xdr:from>
    <xdr:to>
      <xdr:col>10</xdr:col>
      <xdr:colOff>165100</xdr:colOff>
      <xdr:row>109</xdr:row>
      <xdr:rowOff>18414</xdr:rowOff>
    </xdr:to>
    <xdr:sp macro="" textlink="">
      <xdr:nvSpPr>
        <xdr:cNvPr id="315" name="楕円 314"/>
        <xdr:cNvSpPr/>
      </xdr:nvSpPr>
      <xdr:spPr>
        <a:xfrm>
          <a:off x="1968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139064</xdr:rowOff>
    </xdr:from>
    <xdr:to>
      <xdr:col>15</xdr:col>
      <xdr:colOff>50800</xdr:colOff>
      <xdr:row>108</xdr:row>
      <xdr:rowOff>140970</xdr:rowOff>
    </xdr:to>
    <xdr:cxnSp macro="">
      <xdr:nvCxnSpPr>
        <xdr:cNvPr id="316" name="直線コネクタ 315"/>
        <xdr:cNvCxnSpPr/>
      </xdr:nvCxnSpPr>
      <xdr:spPr>
        <a:xfrm>
          <a:off x="2019300" y="18655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86361</xdr:rowOff>
    </xdr:from>
    <xdr:to>
      <xdr:col>6</xdr:col>
      <xdr:colOff>38100</xdr:colOff>
      <xdr:row>109</xdr:row>
      <xdr:rowOff>16511</xdr:rowOff>
    </xdr:to>
    <xdr:sp macro="" textlink="">
      <xdr:nvSpPr>
        <xdr:cNvPr id="317" name="楕円 316"/>
        <xdr:cNvSpPr/>
      </xdr:nvSpPr>
      <xdr:spPr>
        <a:xfrm>
          <a:off x="1079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137161</xdr:rowOff>
    </xdr:from>
    <xdr:to>
      <xdr:col>10</xdr:col>
      <xdr:colOff>114300</xdr:colOff>
      <xdr:row>108</xdr:row>
      <xdr:rowOff>139064</xdr:rowOff>
    </xdr:to>
    <xdr:cxnSp macro="">
      <xdr:nvCxnSpPr>
        <xdr:cNvPr id="318" name="直線コネクタ 317"/>
        <xdr:cNvCxnSpPr/>
      </xdr:nvCxnSpPr>
      <xdr:spPr>
        <a:xfrm>
          <a:off x="1130300" y="186537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19" name="n_1aveValue【市民会館】&#10;有形固定資産減価償却率"/>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20" name="n_2aveValue【市民会館】&#10;有形固定資産減価償却率"/>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321" name="n_3aveValue【市民会館】&#10;有形固定資産減価償却率"/>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322" name="n_4aveValue【市民会館】&#10;有形固定資産減価償却率"/>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13352</xdr:rowOff>
    </xdr:from>
    <xdr:ext cx="405111" cy="259045"/>
    <xdr:sp macro="" textlink="">
      <xdr:nvSpPr>
        <xdr:cNvPr id="323" name="n_1mainValue【市民会館】&#10;有形固定資産減価償却率"/>
        <xdr:cNvSpPr txBox="1"/>
      </xdr:nvSpPr>
      <xdr:spPr>
        <a:xfrm>
          <a:off x="3582044"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11447</xdr:rowOff>
    </xdr:from>
    <xdr:ext cx="405111" cy="259045"/>
    <xdr:sp macro="" textlink="">
      <xdr:nvSpPr>
        <xdr:cNvPr id="324" name="n_2mainValue【市民会館】&#10;有形固定資産減価償却率"/>
        <xdr:cNvSpPr txBox="1"/>
      </xdr:nvSpPr>
      <xdr:spPr>
        <a:xfrm>
          <a:off x="27057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9541</xdr:rowOff>
    </xdr:from>
    <xdr:ext cx="405111" cy="259045"/>
    <xdr:sp macro="" textlink="">
      <xdr:nvSpPr>
        <xdr:cNvPr id="325" name="n_3mainValue【市民会館】&#10;有形固定資産減価償却率"/>
        <xdr:cNvSpPr txBox="1"/>
      </xdr:nvSpPr>
      <xdr:spPr>
        <a:xfrm>
          <a:off x="1816744" y="186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7638</xdr:rowOff>
    </xdr:from>
    <xdr:ext cx="405111" cy="259045"/>
    <xdr:sp macro="" textlink="">
      <xdr:nvSpPr>
        <xdr:cNvPr id="326" name="n_4mainValue【市民会館】&#10;有形固定資産減価償却率"/>
        <xdr:cNvSpPr txBox="1"/>
      </xdr:nvSpPr>
      <xdr:spPr>
        <a:xfrm>
          <a:off x="9277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7" name="直線コネクタ 3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8" name="テキスト ボックス 3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9" name="直線コネクタ 3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0" name="テキスト ボックス 3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1" name="直線コネクタ 3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2" name="テキスト ボックス 3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3" name="直線コネクタ 3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4" name="テキスト ボックス 3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5" name="直線コネクタ 3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6" name="テキスト ボックス 3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7" name="直線コネクタ 3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8" name="テキスト ボックス 3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52" name="直線コネクタ 351"/>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53"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54" name="直線コネクタ 353"/>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55" name="【市民会館】&#10;一人当たり面積最大値テキスト"/>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56" name="直線コネクタ 355"/>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57" name="【市民会館】&#10;一人当たり面積平均値テキスト"/>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58" name="フローチャート: 判断 357"/>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59" name="フローチャート: 判断 358"/>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0" name="フローチャート: 判断 359"/>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61" name="フローチャート: 判断 360"/>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62" name="フローチャート: 判断 361"/>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100512</xdr:rowOff>
    </xdr:from>
    <xdr:to>
      <xdr:col>55</xdr:col>
      <xdr:colOff>50800</xdr:colOff>
      <xdr:row>108</xdr:row>
      <xdr:rowOff>30662</xdr:rowOff>
    </xdr:to>
    <xdr:sp macro="" textlink="">
      <xdr:nvSpPr>
        <xdr:cNvPr id="368" name="楕円 367"/>
        <xdr:cNvSpPr/>
      </xdr:nvSpPr>
      <xdr:spPr>
        <a:xfrm>
          <a:off x="10426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78939</xdr:rowOff>
    </xdr:from>
    <xdr:ext cx="469744" cy="259045"/>
    <xdr:sp macro="" textlink="">
      <xdr:nvSpPr>
        <xdr:cNvPr id="369" name="【市民会館】&#10;一人当たり面積該当値テキスト"/>
        <xdr:cNvSpPr txBox="1"/>
      </xdr:nvSpPr>
      <xdr:spPr>
        <a:xfrm>
          <a:off x="10515600"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370" name="楕円 369"/>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151312</xdr:rowOff>
    </xdr:from>
    <xdr:to>
      <xdr:col>55</xdr:col>
      <xdr:colOff>0</xdr:colOff>
      <xdr:row>107</xdr:row>
      <xdr:rowOff>152944</xdr:rowOff>
    </xdr:to>
    <xdr:cxnSp macro="">
      <xdr:nvCxnSpPr>
        <xdr:cNvPr id="371" name="直線コネクタ 370"/>
        <xdr:cNvCxnSpPr/>
      </xdr:nvCxnSpPr>
      <xdr:spPr>
        <a:xfrm flipV="1">
          <a:off x="9639300" y="184964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102144</xdr:rowOff>
    </xdr:from>
    <xdr:to>
      <xdr:col>46</xdr:col>
      <xdr:colOff>38100</xdr:colOff>
      <xdr:row>108</xdr:row>
      <xdr:rowOff>32294</xdr:rowOff>
    </xdr:to>
    <xdr:sp macro="" textlink="">
      <xdr:nvSpPr>
        <xdr:cNvPr id="372" name="楕円 371"/>
        <xdr:cNvSpPr/>
      </xdr:nvSpPr>
      <xdr:spPr>
        <a:xfrm>
          <a:off x="8699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152944</xdr:rowOff>
    </xdr:to>
    <xdr:cxnSp macro="">
      <xdr:nvCxnSpPr>
        <xdr:cNvPr id="373" name="直線コネクタ 372"/>
        <xdr:cNvCxnSpPr/>
      </xdr:nvCxnSpPr>
      <xdr:spPr>
        <a:xfrm>
          <a:off x="8750300" y="1849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103777</xdr:rowOff>
    </xdr:from>
    <xdr:to>
      <xdr:col>41</xdr:col>
      <xdr:colOff>101600</xdr:colOff>
      <xdr:row>108</xdr:row>
      <xdr:rowOff>33927</xdr:rowOff>
    </xdr:to>
    <xdr:sp macro="" textlink="">
      <xdr:nvSpPr>
        <xdr:cNvPr id="374" name="楕円 373"/>
        <xdr:cNvSpPr/>
      </xdr:nvSpPr>
      <xdr:spPr>
        <a:xfrm>
          <a:off x="781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152944</xdr:rowOff>
    </xdr:from>
    <xdr:to>
      <xdr:col>45</xdr:col>
      <xdr:colOff>177800</xdr:colOff>
      <xdr:row>107</xdr:row>
      <xdr:rowOff>154577</xdr:rowOff>
    </xdr:to>
    <xdr:cxnSp macro="">
      <xdr:nvCxnSpPr>
        <xdr:cNvPr id="375" name="直線コネクタ 374"/>
        <xdr:cNvCxnSpPr/>
      </xdr:nvCxnSpPr>
      <xdr:spPr>
        <a:xfrm flipV="1">
          <a:off x="7861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103777</xdr:rowOff>
    </xdr:from>
    <xdr:to>
      <xdr:col>36</xdr:col>
      <xdr:colOff>165100</xdr:colOff>
      <xdr:row>108</xdr:row>
      <xdr:rowOff>33927</xdr:rowOff>
    </xdr:to>
    <xdr:sp macro="" textlink="">
      <xdr:nvSpPr>
        <xdr:cNvPr id="376" name="楕円 375"/>
        <xdr:cNvSpPr/>
      </xdr:nvSpPr>
      <xdr:spPr>
        <a:xfrm>
          <a:off x="6921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154577</xdr:rowOff>
    </xdr:from>
    <xdr:to>
      <xdr:col>41</xdr:col>
      <xdr:colOff>50800</xdr:colOff>
      <xdr:row>107</xdr:row>
      <xdr:rowOff>154577</xdr:rowOff>
    </xdr:to>
    <xdr:cxnSp macro="">
      <xdr:nvCxnSpPr>
        <xdr:cNvPr id="377" name="直線コネクタ 376"/>
        <xdr:cNvCxnSpPr/>
      </xdr:nvCxnSpPr>
      <xdr:spPr>
        <a:xfrm>
          <a:off x="6972300" y="1849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78" name="n_1aveValue【市民会館】&#10;一人当たり面積"/>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79" name="n_2aveValue【市民会館】&#10;一人当たり面積"/>
        <xdr:cNvSpPr txBox="1"/>
      </xdr:nvSpPr>
      <xdr:spPr>
        <a:xfrm>
          <a:off x="8515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80" name="n_3aveValue【市民会館】&#10;一人当たり面積"/>
        <xdr:cNvSpPr txBox="1"/>
      </xdr:nvSpPr>
      <xdr:spPr>
        <a:xfrm>
          <a:off x="7626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81" name="n_4aveValue【市民会館】&#10;一人当たり面積"/>
        <xdr:cNvSpPr txBox="1"/>
      </xdr:nvSpPr>
      <xdr:spPr>
        <a:xfrm>
          <a:off x="6737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382"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23421</xdr:rowOff>
    </xdr:from>
    <xdr:ext cx="469744" cy="259045"/>
    <xdr:sp macro="" textlink="">
      <xdr:nvSpPr>
        <xdr:cNvPr id="383" name="n_2mainValue【市民会館】&#10;一人当たり面積"/>
        <xdr:cNvSpPr txBox="1"/>
      </xdr:nvSpPr>
      <xdr:spPr>
        <a:xfrm>
          <a:off x="8515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25054</xdr:rowOff>
    </xdr:from>
    <xdr:ext cx="469744" cy="259045"/>
    <xdr:sp macro="" textlink="">
      <xdr:nvSpPr>
        <xdr:cNvPr id="384" name="n_3mainValue【市民会館】&#10;一人当たり面積"/>
        <xdr:cNvSpPr txBox="1"/>
      </xdr:nvSpPr>
      <xdr:spPr>
        <a:xfrm>
          <a:off x="7626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25054</xdr:rowOff>
    </xdr:from>
    <xdr:ext cx="469744" cy="259045"/>
    <xdr:sp macro="" textlink="">
      <xdr:nvSpPr>
        <xdr:cNvPr id="385" name="n_4mainValue【市民会館】&#10;一人当たり面積"/>
        <xdr:cNvSpPr txBox="1"/>
      </xdr:nvSpPr>
      <xdr:spPr>
        <a:xfrm>
          <a:off x="6737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8" name="テキスト ボックス 3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8" name="テキスト ボックス 4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1" name="直線コネクタ 410"/>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3" name="直線コネクタ 4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5" name="直線コネクタ 4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16" name="【一般廃棄物処理施設】&#10;有形固定資産減価償却率平均値テキスト"/>
        <xdr:cNvSpPr txBox="1"/>
      </xdr:nvSpPr>
      <xdr:spPr>
        <a:xfrm>
          <a:off x="16357600" y="660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17" name="フローチャート: 判断 416"/>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18" name="フローチャート: 判断 417"/>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19" name="フローチャート: 判断 418"/>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0" name="フローチャート: 判断 419"/>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21" name="フローチャート: 判断 420"/>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427" name="楕円 426"/>
        <xdr:cNvSpPr/>
      </xdr:nvSpPr>
      <xdr:spPr>
        <a:xfrm>
          <a:off x="16268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428" name="【一般廃棄物処理施設】&#10;有形固定資産減価償却率該当値テキスト"/>
        <xdr:cNvSpPr txBox="1"/>
      </xdr:nvSpPr>
      <xdr:spPr>
        <a:xfrm>
          <a:off x="16357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35197</xdr:rowOff>
    </xdr:from>
    <xdr:to>
      <xdr:col>81</xdr:col>
      <xdr:colOff>101600</xdr:colOff>
      <xdr:row>40</xdr:row>
      <xdr:rowOff>136797</xdr:rowOff>
    </xdr:to>
    <xdr:sp macro="" textlink="">
      <xdr:nvSpPr>
        <xdr:cNvPr id="429" name="楕円 428"/>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40</xdr:row>
      <xdr:rowOff>85997</xdr:rowOff>
    </xdr:to>
    <xdr:cxnSp macro="">
      <xdr:nvCxnSpPr>
        <xdr:cNvPr id="430" name="直線コネクタ 429"/>
        <xdr:cNvCxnSpPr/>
      </xdr:nvCxnSpPr>
      <xdr:spPr>
        <a:xfrm flipV="1">
          <a:off x="15481300" y="6318613"/>
          <a:ext cx="8382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431" name="楕円 430"/>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37012</xdr:rowOff>
    </xdr:from>
    <xdr:to>
      <xdr:col>81</xdr:col>
      <xdr:colOff>50800</xdr:colOff>
      <xdr:row>40</xdr:row>
      <xdr:rowOff>85997</xdr:rowOff>
    </xdr:to>
    <xdr:cxnSp macro="">
      <xdr:nvCxnSpPr>
        <xdr:cNvPr id="432" name="直線コネクタ 431"/>
        <xdr:cNvCxnSpPr/>
      </xdr:nvCxnSpPr>
      <xdr:spPr>
        <a:xfrm>
          <a:off x="14592300" y="68950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433" name="楕円 432"/>
        <xdr:cNvSpPr/>
      </xdr:nvSpPr>
      <xdr:spPr>
        <a:xfrm>
          <a:off x="1365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40</xdr:row>
      <xdr:rowOff>37012</xdr:rowOff>
    </xdr:to>
    <xdr:cxnSp macro="">
      <xdr:nvCxnSpPr>
        <xdr:cNvPr id="434" name="直線コネクタ 433"/>
        <xdr:cNvCxnSpPr/>
      </xdr:nvCxnSpPr>
      <xdr:spPr>
        <a:xfrm>
          <a:off x="13703300" y="68460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61323</xdr:rowOff>
    </xdr:from>
    <xdr:to>
      <xdr:col>67</xdr:col>
      <xdr:colOff>101600</xdr:colOff>
      <xdr:row>39</xdr:row>
      <xdr:rowOff>162923</xdr:rowOff>
    </xdr:to>
    <xdr:sp macro="" textlink="">
      <xdr:nvSpPr>
        <xdr:cNvPr id="435" name="楕円 434"/>
        <xdr:cNvSpPr/>
      </xdr:nvSpPr>
      <xdr:spPr>
        <a:xfrm>
          <a:off x="12763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112123</xdr:rowOff>
    </xdr:from>
    <xdr:to>
      <xdr:col>71</xdr:col>
      <xdr:colOff>177800</xdr:colOff>
      <xdr:row>39</xdr:row>
      <xdr:rowOff>159476</xdr:rowOff>
    </xdr:to>
    <xdr:cxnSp macro="">
      <xdr:nvCxnSpPr>
        <xdr:cNvPr id="436" name="直線コネクタ 435"/>
        <xdr:cNvCxnSpPr/>
      </xdr:nvCxnSpPr>
      <xdr:spPr>
        <a:xfrm>
          <a:off x="12814300" y="67986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37" name="n_1aveValue【一般廃棄物処理施設】&#10;有形固定資産減価償却率"/>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38" name="n_2aveValue【一般廃棄物処理施設】&#10;有形固定資産減価償却率"/>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39" name="n_3aveValue【一般廃棄物処理施設】&#10;有形固定資産減価償却率"/>
        <xdr:cNvSpPr txBox="1"/>
      </xdr:nvSpPr>
      <xdr:spPr>
        <a:xfrm>
          <a:off x="135007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40" name="n_4aveValue【一般廃棄物処理施設】&#10;有形固定資産減価償却率"/>
        <xdr:cNvSpPr txBox="1"/>
      </xdr:nvSpPr>
      <xdr:spPr>
        <a:xfrm>
          <a:off x="12611744" y="646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127924</xdr:rowOff>
    </xdr:from>
    <xdr:ext cx="405111" cy="259045"/>
    <xdr:sp macro="" textlink="">
      <xdr:nvSpPr>
        <xdr:cNvPr id="441" name="n_1mainValue【一般廃棄物処理施設】&#10;有形固定資産減価償却率"/>
        <xdr:cNvSpPr txBox="1"/>
      </xdr:nvSpPr>
      <xdr:spPr>
        <a:xfrm>
          <a:off x="15266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442" name="n_2mainValue【一般廃棄物処理施設】&#10;有形固定資産減価償却率"/>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443" name="n_3mainValue【一般廃棄物処理施設】&#10;有形固定資産減価償却率"/>
        <xdr:cNvSpPr txBox="1"/>
      </xdr:nvSpPr>
      <xdr:spPr>
        <a:xfrm>
          <a:off x="13500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154050</xdr:rowOff>
    </xdr:from>
    <xdr:ext cx="405111" cy="259045"/>
    <xdr:sp macro="" textlink="">
      <xdr:nvSpPr>
        <xdr:cNvPr id="444" name="n_4mainValue【一般廃棄物処理施設】&#10;有形固定資産減価償却率"/>
        <xdr:cNvSpPr txBox="1"/>
      </xdr:nvSpPr>
      <xdr:spPr>
        <a:xfrm>
          <a:off x="12611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66" name="直線コネクタ 465"/>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67" name="【一般廃棄物処理施設】&#10;一人当たり有形固定資産（償却資産）額最小値テキスト"/>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68" name="直線コネクタ 467"/>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69" name="【一般廃棄物処理施設】&#10;一人当たり有形固定資産（償却資産）額最大値テキスト"/>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0" name="直線コネクタ 469"/>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71" name="【一般廃棄物処理施設】&#10;一人当たり有形固定資産（償却資産）額平均値テキスト"/>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72" name="フローチャート: 判断 471"/>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73" name="フローチャート: 判断 472"/>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74" name="フローチャート: 判断 473"/>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75" name="フローチャート: 判断 474"/>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76" name="フローチャート: 判断 475"/>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127411</xdr:rowOff>
    </xdr:from>
    <xdr:to>
      <xdr:col>116</xdr:col>
      <xdr:colOff>114300</xdr:colOff>
      <xdr:row>39</xdr:row>
      <xdr:rowOff>57561</xdr:rowOff>
    </xdr:to>
    <xdr:sp macro="" textlink="">
      <xdr:nvSpPr>
        <xdr:cNvPr id="482" name="楕円 481"/>
        <xdr:cNvSpPr/>
      </xdr:nvSpPr>
      <xdr:spPr>
        <a:xfrm>
          <a:off x="22110700" y="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150288</xdr:rowOff>
    </xdr:from>
    <xdr:ext cx="599010" cy="259045"/>
    <xdr:sp macro="" textlink="">
      <xdr:nvSpPr>
        <xdr:cNvPr id="483" name="【一般廃棄物処理施設】&#10;一人当たり有形固定資産（償却資産）額該当値テキスト"/>
        <xdr:cNvSpPr txBox="1"/>
      </xdr:nvSpPr>
      <xdr:spPr>
        <a:xfrm>
          <a:off x="22199600" y="64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484" name="楕円 483"/>
        <xdr:cNvSpPr/>
      </xdr:nvSpPr>
      <xdr:spPr>
        <a:xfrm>
          <a:off x="21272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6761</xdr:rowOff>
    </xdr:from>
    <xdr:to>
      <xdr:col>116</xdr:col>
      <xdr:colOff>63500</xdr:colOff>
      <xdr:row>39</xdr:row>
      <xdr:rowOff>162611</xdr:rowOff>
    </xdr:to>
    <xdr:cxnSp macro="">
      <xdr:nvCxnSpPr>
        <xdr:cNvPr id="485" name="直線コネクタ 484"/>
        <xdr:cNvCxnSpPr/>
      </xdr:nvCxnSpPr>
      <xdr:spPr>
        <a:xfrm flipV="1">
          <a:off x="21323300" y="6693311"/>
          <a:ext cx="838200" cy="1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112908</xdr:rowOff>
    </xdr:from>
    <xdr:to>
      <xdr:col>107</xdr:col>
      <xdr:colOff>101600</xdr:colOff>
      <xdr:row>40</xdr:row>
      <xdr:rowOff>43058</xdr:rowOff>
    </xdr:to>
    <xdr:sp macro="" textlink="">
      <xdr:nvSpPr>
        <xdr:cNvPr id="486" name="楕円 485"/>
        <xdr:cNvSpPr/>
      </xdr:nvSpPr>
      <xdr:spPr>
        <a:xfrm>
          <a:off x="20383500" y="67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162611</xdr:rowOff>
    </xdr:from>
    <xdr:to>
      <xdr:col>111</xdr:col>
      <xdr:colOff>177800</xdr:colOff>
      <xdr:row>39</xdr:row>
      <xdr:rowOff>163708</xdr:rowOff>
    </xdr:to>
    <xdr:cxnSp macro="">
      <xdr:nvCxnSpPr>
        <xdr:cNvPr id="487" name="直線コネクタ 486"/>
        <xdr:cNvCxnSpPr/>
      </xdr:nvCxnSpPr>
      <xdr:spPr>
        <a:xfrm flipV="1">
          <a:off x="20434300" y="684916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113864</xdr:rowOff>
    </xdr:from>
    <xdr:to>
      <xdr:col>102</xdr:col>
      <xdr:colOff>165100</xdr:colOff>
      <xdr:row>40</xdr:row>
      <xdr:rowOff>44014</xdr:rowOff>
    </xdr:to>
    <xdr:sp macro="" textlink="">
      <xdr:nvSpPr>
        <xdr:cNvPr id="488" name="楕円 487"/>
        <xdr:cNvSpPr/>
      </xdr:nvSpPr>
      <xdr:spPr>
        <a:xfrm>
          <a:off x="19494500" y="68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163708</xdr:rowOff>
    </xdr:from>
    <xdr:to>
      <xdr:col>107</xdr:col>
      <xdr:colOff>50800</xdr:colOff>
      <xdr:row>39</xdr:row>
      <xdr:rowOff>164664</xdr:rowOff>
    </xdr:to>
    <xdr:cxnSp macro="">
      <xdr:nvCxnSpPr>
        <xdr:cNvPr id="489" name="直線コネクタ 488"/>
        <xdr:cNvCxnSpPr/>
      </xdr:nvCxnSpPr>
      <xdr:spPr>
        <a:xfrm flipV="1">
          <a:off x="19545300" y="6850258"/>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114877</xdr:rowOff>
    </xdr:from>
    <xdr:to>
      <xdr:col>98</xdr:col>
      <xdr:colOff>38100</xdr:colOff>
      <xdr:row>40</xdr:row>
      <xdr:rowOff>45027</xdr:rowOff>
    </xdr:to>
    <xdr:sp macro="" textlink="">
      <xdr:nvSpPr>
        <xdr:cNvPr id="490" name="楕円 489"/>
        <xdr:cNvSpPr/>
      </xdr:nvSpPr>
      <xdr:spPr>
        <a:xfrm>
          <a:off x="18605500" y="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164664</xdr:rowOff>
    </xdr:from>
    <xdr:to>
      <xdr:col>102</xdr:col>
      <xdr:colOff>114300</xdr:colOff>
      <xdr:row>39</xdr:row>
      <xdr:rowOff>165677</xdr:rowOff>
    </xdr:to>
    <xdr:cxnSp macro="">
      <xdr:nvCxnSpPr>
        <xdr:cNvPr id="491" name="直線コネクタ 490"/>
        <xdr:cNvCxnSpPr/>
      </xdr:nvCxnSpPr>
      <xdr:spPr>
        <a:xfrm flipV="1">
          <a:off x="18656300" y="6851214"/>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492" name="n_1aveValue【一般廃棄物処理施設】&#10;一人当たり有形固定資産（償却資産）額"/>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493" name="n_2aveValue【一般廃棄物処理施設】&#10;一人当たり有形固定資産（償却資産）額"/>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94" name="n_3aveValue【一般廃棄物処理施設】&#10;一人当たり有形固定資産（償却資産）額"/>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95" name="n_4aveValue【一般廃棄物処理施設】&#10;一人当たり有形固定資産（償却資産）額"/>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33088</xdr:rowOff>
    </xdr:from>
    <xdr:ext cx="599010" cy="259045"/>
    <xdr:sp macro="" textlink="">
      <xdr:nvSpPr>
        <xdr:cNvPr id="496" name="n_1mainValue【一般廃棄物処理施設】&#10;一人当たり有形固定資産（償却資産）額"/>
        <xdr:cNvSpPr txBox="1"/>
      </xdr:nvSpPr>
      <xdr:spPr>
        <a:xfrm>
          <a:off x="21011095" y="689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34185</xdr:rowOff>
    </xdr:from>
    <xdr:ext cx="599010" cy="259045"/>
    <xdr:sp macro="" textlink="">
      <xdr:nvSpPr>
        <xdr:cNvPr id="497" name="n_2mainValue【一般廃棄物処理施設】&#10;一人当たり有形固定資産（償却資産）額"/>
        <xdr:cNvSpPr txBox="1"/>
      </xdr:nvSpPr>
      <xdr:spPr>
        <a:xfrm>
          <a:off x="20134795" y="68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35141</xdr:rowOff>
    </xdr:from>
    <xdr:ext cx="599010" cy="259045"/>
    <xdr:sp macro="" textlink="">
      <xdr:nvSpPr>
        <xdr:cNvPr id="498" name="n_3mainValue【一般廃棄物処理施設】&#10;一人当たり有形固定資産（償却資産）額"/>
        <xdr:cNvSpPr txBox="1"/>
      </xdr:nvSpPr>
      <xdr:spPr>
        <a:xfrm>
          <a:off x="19245795" y="689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36154</xdr:rowOff>
    </xdr:from>
    <xdr:ext cx="599010" cy="259045"/>
    <xdr:sp macro="" textlink="">
      <xdr:nvSpPr>
        <xdr:cNvPr id="499" name="n_4mainValue【一般廃棄物処理施設】&#10;一人当たり有形固定資産（償却資産）額"/>
        <xdr:cNvSpPr txBox="1"/>
      </xdr:nvSpPr>
      <xdr:spPr>
        <a:xfrm>
          <a:off x="18356795" y="68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540" name="直線コネクタ 539"/>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541" name="【消防施設】&#10;有形固定資産減価償却率最小値テキスト"/>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542" name="直線コネクタ 541"/>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543" name="【消防施設】&#10;有形固定資産減価償却率最大値テキスト"/>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544" name="直線コネクタ 543"/>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45" name="【消防施設】&#10;有形固定資産減価償却率平均値テキスト"/>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46" name="フローチャート: 判断 545"/>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47" name="フローチャート: 判断 546"/>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48" name="フローチャート: 判断 54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549" name="フローチャート: 判断 548"/>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0" name="フローチャート: 判断 549"/>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154939</xdr:rowOff>
    </xdr:from>
    <xdr:to>
      <xdr:col>85</xdr:col>
      <xdr:colOff>177800</xdr:colOff>
      <xdr:row>77</xdr:row>
      <xdr:rowOff>85089</xdr:rowOff>
    </xdr:to>
    <xdr:sp macro="" textlink="">
      <xdr:nvSpPr>
        <xdr:cNvPr id="556" name="楕円 555"/>
        <xdr:cNvSpPr/>
      </xdr:nvSpPr>
      <xdr:spPr>
        <a:xfrm>
          <a:off x="162687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107966</xdr:rowOff>
    </xdr:from>
    <xdr:ext cx="405111" cy="259045"/>
    <xdr:sp macro="" textlink="">
      <xdr:nvSpPr>
        <xdr:cNvPr id="557" name="【消防施設】&#10;有形固定資産減価償却率該当値テキスト"/>
        <xdr:cNvSpPr txBox="1"/>
      </xdr:nvSpPr>
      <xdr:spPr>
        <a:xfrm>
          <a:off x="16357600" y="1313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84455</xdr:rowOff>
    </xdr:from>
    <xdr:to>
      <xdr:col>81</xdr:col>
      <xdr:colOff>101600</xdr:colOff>
      <xdr:row>78</xdr:row>
      <xdr:rowOff>14605</xdr:rowOff>
    </xdr:to>
    <xdr:sp macro="" textlink="">
      <xdr:nvSpPr>
        <xdr:cNvPr id="558" name="楕円 557"/>
        <xdr:cNvSpPr/>
      </xdr:nvSpPr>
      <xdr:spPr>
        <a:xfrm>
          <a:off x="15430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34289</xdr:rowOff>
    </xdr:from>
    <xdr:to>
      <xdr:col>85</xdr:col>
      <xdr:colOff>127000</xdr:colOff>
      <xdr:row>77</xdr:row>
      <xdr:rowOff>135255</xdr:rowOff>
    </xdr:to>
    <xdr:cxnSp macro="">
      <xdr:nvCxnSpPr>
        <xdr:cNvPr id="559" name="直線コネクタ 558"/>
        <xdr:cNvCxnSpPr/>
      </xdr:nvCxnSpPr>
      <xdr:spPr>
        <a:xfrm flipV="1">
          <a:off x="15481300" y="13235939"/>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40639</xdr:rowOff>
    </xdr:from>
    <xdr:to>
      <xdr:col>76</xdr:col>
      <xdr:colOff>165100</xdr:colOff>
      <xdr:row>77</xdr:row>
      <xdr:rowOff>142239</xdr:rowOff>
    </xdr:to>
    <xdr:sp macro="" textlink="">
      <xdr:nvSpPr>
        <xdr:cNvPr id="560" name="楕円 559"/>
        <xdr:cNvSpPr/>
      </xdr:nvSpPr>
      <xdr:spPr>
        <a:xfrm>
          <a:off x="14541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91439</xdr:rowOff>
    </xdr:from>
    <xdr:to>
      <xdr:col>81</xdr:col>
      <xdr:colOff>50800</xdr:colOff>
      <xdr:row>77</xdr:row>
      <xdr:rowOff>135255</xdr:rowOff>
    </xdr:to>
    <xdr:cxnSp macro="">
      <xdr:nvCxnSpPr>
        <xdr:cNvPr id="561" name="直線コネクタ 560"/>
        <xdr:cNvCxnSpPr/>
      </xdr:nvCxnSpPr>
      <xdr:spPr>
        <a:xfrm>
          <a:off x="14592300" y="132930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27305</xdr:rowOff>
    </xdr:from>
    <xdr:to>
      <xdr:col>72</xdr:col>
      <xdr:colOff>38100</xdr:colOff>
      <xdr:row>77</xdr:row>
      <xdr:rowOff>128905</xdr:rowOff>
    </xdr:to>
    <xdr:sp macro="" textlink="">
      <xdr:nvSpPr>
        <xdr:cNvPr id="562" name="楕円 561"/>
        <xdr:cNvSpPr/>
      </xdr:nvSpPr>
      <xdr:spPr>
        <a:xfrm>
          <a:off x="13652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78105</xdr:rowOff>
    </xdr:from>
    <xdr:to>
      <xdr:col>76</xdr:col>
      <xdr:colOff>114300</xdr:colOff>
      <xdr:row>77</xdr:row>
      <xdr:rowOff>91439</xdr:rowOff>
    </xdr:to>
    <xdr:cxnSp macro="">
      <xdr:nvCxnSpPr>
        <xdr:cNvPr id="563" name="直線コネクタ 562"/>
        <xdr:cNvCxnSpPr/>
      </xdr:nvCxnSpPr>
      <xdr:spPr>
        <a:xfrm>
          <a:off x="13703300" y="132797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153036</xdr:rowOff>
    </xdr:from>
    <xdr:to>
      <xdr:col>67</xdr:col>
      <xdr:colOff>101600</xdr:colOff>
      <xdr:row>77</xdr:row>
      <xdr:rowOff>83186</xdr:rowOff>
    </xdr:to>
    <xdr:sp macro="" textlink="">
      <xdr:nvSpPr>
        <xdr:cNvPr id="564" name="楕円 563"/>
        <xdr:cNvSpPr/>
      </xdr:nvSpPr>
      <xdr:spPr>
        <a:xfrm>
          <a:off x="12763500" y="131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32386</xdr:rowOff>
    </xdr:from>
    <xdr:to>
      <xdr:col>71</xdr:col>
      <xdr:colOff>177800</xdr:colOff>
      <xdr:row>77</xdr:row>
      <xdr:rowOff>78105</xdr:rowOff>
    </xdr:to>
    <xdr:cxnSp macro="">
      <xdr:nvCxnSpPr>
        <xdr:cNvPr id="565" name="直線コネクタ 564"/>
        <xdr:cNvCxnSpPr/>
      </xdr:nvCxnSpPr>
      <xdr:spPr>
        <a:xfrm>
          <a:off x="12814300" y="13234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66" name="n_1aveValue【消防施設】&#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567"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568" name="n_3aveValue【消防施設】&#10;有形固定資産減価償却率"/>
        <xdr:cNvSpPr txBox="1"/>
      </xdr:nvSpPr>
      <xdr:spPr>
        <a:xfrm>
          <a:off x="13500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569" name="n_4aveValue【消防施設】&#10;有形固定資産減価償却率"/>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31132</xdr:rowOff>
    </xdr:from>
    <xdr:ext cx="405111" cy="259045"/>
    <xdr:sp macro="" textlink="">
      <xdr:nvSpPr>
        <xdr:cNvPr id="570" name="n_1mainValue【消防施設】&#10;有形固定資産減価償却率"/>
        <xdr:cNvSpPr txBox="1"/>
      </xdr:nvSpPr>
      <xdr:spPr>
        <a:xfrm>
          <a:off x="15266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158766</xdr:rowOff>
    </xdr:from>
    <xdr:ext cx="405111" cy="259045"/>
    <xdr:sp macro="" textlink="">
      <xdr:nvSpPr>
        <xdr:cNvPr id="571" name="n_2mainValue【消防施設】&#10;有形固定資産減価償却率"/>
        <xdr:cNvSpPr txBox="1"/>
      </xdr:nvSpPr>
      <xdr:spPr>
        <a:xfrm>
          <a:off x="14389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145432</xdr:rowOff>
    </xdr:from>
    <xdr:ext cx="405111" cy="259045"/>
    <xdr:sp macro="" textlink="">
      <xdr:nvSpPr>
        <xdr:cNvPr id="572" name="n_3mainValue【消防施設】&#10;有形固定資産減価償却率"/>
        <xdr:cNvSpPr txBox="1"/>
      </xdr:nvSpPr>
      <xdr:spPr>
        <a:xfrm>
          <a:off x="135007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99712</xdr:rowOff>
    </xdr:from>
    <xdr:ext cx="405111" cy="259045"/>
    <xdr:sp macro="" textlink="">
      <xdr:nvSpPr>
        <xdr:cNvPr id="573" name="n_4mainValue【消防施設】&#10;有形固定資産減価償却率"/>
        <xdr:cNvSpPr txBox="1"/>
      </xdr:nvSpPr>
      <xdr:spPr>
        <a:xfrm>
          <a:off x="12611744" y="129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97" name="直線コネクタ 596"/>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8"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9" name="直線コネクタ 59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600" name="【消防施設】&#10;一人当たり面積最大値テキスト"/>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601" name="直線コネクタ 600"/>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602" name="【消防施設】&#10;一人当たり面積平均値テキスト"/>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603" name="フローチャート: 判断 602"/>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604" name="フローチャート: 判断 603"/>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605" name="フローチャート: 判断 604"/>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606" name="フローチャート: 判断 605"/>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07" name="フローチャート: 判断 606"/>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13" name="楕円 61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4"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46355</xdr:rowOff>
    </xdr:from>
    <xdr:to>
      <xdr:col>112</xdr:col>
      <xdr:colOff>38100</xdr:colOff>
      <xdr:row>85</xdr:row>
      <xdr:rowOff>147955</xdr:rowOff>
    </xdr:to>
    <xdr:sp macro="" textlink="">
      <xdr:nvSpPr>
        <xdr:cNvPr id="615" name="楕円 614"/>
        <xdr:cNvSpPr/>
      </xdr:nvSpPr>
      <xdr:spPr>
        <a:xfrm>
          <a:off x="21272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97155</xdr:rowOff>
    </xdr:to>
    <xdr:cxnSp macro="">
      <xdr:nvCxnSpPr>
        <xdr:cNvPr id="616" name="直線コネクタ 615"/>
        <xdr:cNvCxnSpPr/>
      </xdr:nvCxnSpPr>
      <xdr:spPr>
        <a:xfrm flipV="1">
          <a:off x="21323300" y="14668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17" name="楕円 61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97155</xdr:rowOff>
    </xdr:to>
    <xdr:cxnSp macro="">
      <xdr:nvCxnSpPr>
        <xdr:cNvPr id="618" name="直線コネクタ 617"/>
        <xdr:cNvCxnSpPr/>
      </xdr:nvCxnSpPr>
      <xdr:spPr>
        <a:xfrm>
          <a:off x="20434300" y="1466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57786</xdr:rowOff>
    </xdr:from>
    <xdr:to>
      <xdr:col>102</xdr:col>
      <xdr:colOff>165100</xdr:colOff>
      <xdr:row>85</xdr:row>
      <xdr:rowOff>159386</xdr:rowOff>
    </xdr:to>
    <xdr:sp macro="" textlink="">
      <xdr:nvSpPr>
        <xdr:cNvPr id="619" name="楕円 618"/>
        <xdr:cNvSpPr/>
      </xdr:nvSpPr>
      <xdr:spPr>
        <a:xfrm>
          <a:off x="19494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108586</xdr:rowOff>
    </xdr:to>
    <xdr:cxnSp macro="">
      <xdr:nvCxnSpPr>
        <xdr:cNvPr id="620" name="直線コネクタ 619"/>
        <xdr:cNvCxnSpPr/>
      </xdr:nvCxnSpPr>
      <xdr:spPr>
        <a:xfrm flipV="1">
          <a:off x="19545300" y="146685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621" name="楕円 620"/>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108586</xdr:rowOff>
    </xdr:from>
    <xdr:to>
      <xdr:col>102</xdr:col>
      <xdr:colOff>114300</xdr:colOff>
      <xdr:row>85</xdr:row>
      <xdr:rowOff>110489</xdr:rowOff>
    </xdr:to>
    <xdr:cxnSp macro="">
      <xdr:nvCxnSpPr>
        <xdr:cNvPr id="622" name="直線コネクタ 621"/>
        <xdr:cNvCxnSpPr/>
      </xdr:nvCxnSpPr>
      <xdr:spPr>
        <a:xfrm flipV="1">
          <a:off x="18656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623" name="n_1aveValue【消防施設】&#10;一人当たり面積"/>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624" name="n_2aveValue【消防施設】&#10;一人当たり面積"/>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625" name="n_3aveValue【消防施設】&#10;一人当たり面積"/>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626" name="n_4aveValue【消防施設】&#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139082</xdr:rowOff>
    </xdr:from>
    <xdr:ext cx="469744" cy="259045"/>
    <xdr:sp macro="" textlink="">
      <xdr:nvSpPr>
        <xdr:cNvPr id="627" name="n_1mainValue【消防施設】&#10;一人当たり面積"/>
        <xdr:cNvSpPr txBox="1"/>
      </xdr:nvSpPr>
      <xdr:spPr>
        <a:xfrm>
          <a:off x="210757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28"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150513</xdr:rowOff>
    </xdr:from>
    <xdr:ext cx="469744" cy="259045"/>
    <xdr:sp macro="" textlink="">
      <xdr:nvSpPr>
        <xdr:cNvPr id="629" name="n_3mainValue【消防施設】&#10;一人当たり面積"/>
        <xdr:cNvSpPr txBox="1"/>
      </xdr:nvSpPr>
      <xdr:spPr>
        <a:xfrm>
          <a:off x="19310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630" name="n_4mainValue【消防施設】&#10;一人当たり面積"/>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56" name="直線コネクタ 655"/>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57"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58" name="直線コネクタ 657"/>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59"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60" name="直線コネクタ 659"/>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1"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2" name="フローチャート: 判断 66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63" name="フローチャート: 判断 662"/>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64" name="フローチャート: 判断 663"/>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5" name="フローチャート: 判断 664"/>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666" name="フローチャート: 判断 665"/>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72" name="楕円 671"/>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73"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136434</xdr:rowOff>
    </xdr:from>
    <xdr:to>
      <xdr:col>81</xdr:col>
      <xdr:colOff>101600</xdr:colOff>
      <xdr:row>102</xdr:row>
      <xdr:rowOff>66584</xdr:rowOff>
    </xdr:to>
    <xdr:sp macro="" textlink="">
      <xdr:nvSpPr>
        <xdr:cNvPr id="674" name="楕円 673"/>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xdr:rowOff>
    </xdr:from>
    <xdr:to>
      <xdr:col>85</xdr:col>
      <xdr:colOff>127000</xdr:colOff>
      <xdr:row>102</xdr:row>
      <xdr:rowOff>76200</xdr:rowOff>
    </xdr:to>
    <xdr:cxnSp macro="">
      <xdr:nvCxnSpPr>
        <xdr:cNvPr id="675" name="直線コネクタ 674"/>
        <xdr:cNvCxnSpPr/>
      </xdr:nvCxnSpPr>
      <xdr:spPr>
        <a:xfrm>
          <a:off x="15481300" y="1750368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77651</xdr:rowOff>
    </xdr:from>
    <xdr:to>
      <xdr:col>76</xdr:col>
      <xdr:colOff>165100</xdr:colOff>
      <xdr:row>102</xdr:row>
      <xdr:rowOff>7801</xdr:rowOff>
    </xdr:to>
    <xdr:sp macro="" textlink="">
      <xdr:nvSpPr>
        <xdr:cNvPr id="676" name="楕円 675"/>
        <xdr:cNvSpPr/>
      </xdr:nvSpPr>
      <xdr:spPr>
        <a:xfrm>
          <a:off x="14541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128451</xdr:rowOff>
    </xdr:from>
    <xdr:to>
      <xdr:col>81</xdr:col>
      <xdr:colOff>50800</xdr:colOff>
      <xdr:row>102</xdr:row>
      <xdr:rowOff>15784</xdr:rowOff>
    </xdr:to>
    <xdr:cxnSp macro="">
      <xdr:nvCxnSpPr>
        <xdr:cNvPr id="677" name="直線コネクタ 676"/>
        <xdr:cNvCxnSpPr/>
      </xdr:nvCxnSpPr>
      <xdr:spPr>
        <a:xfrm>
          <a:off x="14592300" y="174449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678" name="楕円 677"/>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128451</xdr:rowOff>
    </xdr:to>
    <xdr:cxnSp macro="">
      <xdr:nvCxnSpPr>
        <xdr:cNvPr id="679" name="直線コネクタ 678"/>
        <xdr:cNvCxnSpPr/>
      </xdr:nvCxnSpPr>
      <xdr:spPr>
        <a:xfrm>
          <a:off x="13703300" y="173844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134801</xdr:rowOff>
    </xdr:from>
    <xdr:to>
      <xdr:col>67</xdr:col>
      <xdr:colOff>101600</xdr:colOff>
      <xdr:row>101</xdr:row>
      <xdr:rowOff>64951</xdr:rowOff>
    </xdr:to>
    <xdr:sp macro="" textlink="">
      <xdr:nvSpPr>
        <xdr:cNvPr id="680" name="楕円 679"/>
        <xdr:cNvSpPr/>
      </xdr:nvSpPr>
      <xdr:spPr>
        <a:xfrm>
          <a:off x="12763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xdr:rowOff>
    </xdr:from>
    <xdr:to>
      <xdr:col>71</xdr:col>
      <xdr:colOff>177800</xdr:colOff>
      <xdr:row>101</xdr:row>
      <xdr:rowOff>68036</xdr:rowOff>
    </xdr:to>
    <xdr:cxnSp macro="">
      <xdr:nvCxnSpPr>
        <xdr:cNvPr id="681" name="直線コネクタ 680"/>
        <xdr:cNvCxnSpPr/>
      </xdr:nvCxnSpPr>
      <xdr:spPr>
        <a:xfrm>
          <a:off x="12814300" y="173306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682" name="n_1aveValue【庁舎】&#10;有形固定資産減価償却率"/>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683" name="n_2aveValue【庁舎】&#10;有形固定資産減価償却率"/>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684"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685" name="n_4aveValue【庁舎】&#10;有形固定資産減価償却率"/>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83111</xdr:rowOff>
    </xdr:from>
    <xdr:ext cx="405111" cy="259045"/>
    <xdr:sp macro="" textlink="">
      <xdr:nvSpPr>
        <xdr:cNvPr id="686" name="n_1mainValue【庁舎】&#10;有形固定資産減価償却率"/>
        <xdr:cNvSpPr txBox="1"/>
      </xdr:nvSpPr>
      <xdr:spPr>
        <a:xfrm>
          <a:off x="152660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24328</xdr:rowOff>
    </xdr:from>
    <xdr:ext cx="405111" cy="259045"/>
    <xdr:sp macro="" textlink="">
      <xdr:nvSpPr>
        <xdr:cNvPr id="687" name="n_2mainValue【庁舎】&#10;有形固定資産減価償却率"/>
        <xdr:cNvSpPr txBox="1"/>
      </xdr:nvSpPr>
      <xdr:spPr>
        <a:xfrm>
          <a:off x="14389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688" name="n_3mainValue【庁舎】&#10;有形固定資産減価償却率"/>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81478</xdr:rowOff>
    </xdr:from>
    <xdr:ext cx="405111" cy="259045"/>
    <xdr:sp macro="" textlink="">
      <xdr:nvSpPr>
        <xdr:cNvPr id="689" name="n_4mainValue【庁舎】&#10;有形固定資産減価償却率"/>
        <xdr:cNvSpPr txBox="1"/>
      </xdr:nvSpPr>
      <xdr:spPr>
        <a:xfrm>
          <a:off x="12611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15" name="直線コネクタ 714"/>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16" name="【庁舎】&#10;一人当たり面積最小値テキスト"/>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17" name="直線コネクタ 716"/>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18" name="【庁舎】&#10;一人当たり面積最大値テキスト"/>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19" name="直線コネクタ 718"/>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20" name="【庁舎】&#10;一人当たり面積平均値テキスト"/>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21" name="フローチャート: 判断 720"/>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22" name="フローチャート: 判断 721"/>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23" name="フローチャート: 判断 722"/>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24" name="フローチャート: 判断 723"/>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725" name="フローチャート: 判断 724"/>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140788</xdr:rowOff>
    </xdr:from>
    <xdr:to>
      <xdr:col>116</xdr:col>
      <xdr:colOff>114300</xdr:colOff>
      <xdr:row>107</xdr:row>
      <xdr:rowOff>70938</xdr:rowOff>
    </xdr:to>
    <xdr:sp macro="" textlink="">
      <xdr:nvSpPr>
        <xdr:cNvPr id="731" name="楕円 730"/>
        <xdr:cNvSpPr/>
      </xdr:nvSpPr>
      <xdr:spPr>
        <a:xfrm>
          <a:off x="22110700" y="18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119215</xdr:rowOff>
    </xdr:from>
    <xdr:ext cx="469744" cy="259045"/>
    <xdr:sp macro="" textlink="">
      <xdr:nvSpPr>
        <xdr:cNvPr id="732" name="【庁舎】&#10;一人当たり面積該当値テキスト"/>
        <xdr:cNvSpPr txBox="1"/>
      </xdr:nvSpPr>
      <xdr:spPr>
        <a:xfrm>
          <a:off x="22199600" y="18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733" name="楕円 732"/>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20138</xdr:rowOff>
    </xdr:from>
    <xdr:to>
      <xdr:col>116</xdr:col>
      <xdr:colOff>63500</xdr:colOff>
      <xdr:row>107</xdr:row>
      <xdr:rowOff>22316</xdr:rowOff>
    </xdr:to>
    <xdr:cxnSp macro="">
      <xdr:nvCxnSpPr>
        <xdr:cNvPr id="734" name="直線コネクタ 733"/>
        <xdr:cNvCxnSpPr/>
      </xdr:nvCxnSpPr>
      <xdr:spPr>
        <a:xfrm flipV="1">
          <a:off x="21323300" y="183652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144055</xdr:rowOff>
    </xdr:from>
    <xdr:to>
      <xdr:col>107</xdr:col>
      <xdr:colOff>101600</xdr:colOff>
      <xdr:row>107</xdr:row>
      <xdr:rowOff>74205</xdr:rowOff>
    </xdr:to>
    <xdr:sp macro="" textlink="">
      <xdr:nvSpPr>
        <xdr:cNvPr id="735" name="楕円 734"/>
        <xdr:cNvSpPr/>
      </xdr:nvSpPr>
      <xdr:spPr>
        <a:xfrm>
          <a:off x="20383500" y="18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23405</xdr:rowOff>
    </xdr:to>
    <xdr:cxnSp macro="">
      <xdr:nvCxnSpPr>
        <xdr:cNvPr id="736" name="直線コネクタ 735"/>
        <xdr:cNvCxnSpPr/>
      </xdr:nvCxnSpPr>
      <xdr:spPr>
        <a:xfrm flipV="1">
          <a:off x="20434300" y="183674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153307</xdr:rowOff>
    </xdr:from>
    <xdr:to>
      <xdr:col>102</xdr:col>
      <xdr:colOff>165100</xdr:colOff>
      <xdr:row>106</xdr:row>
      <xdr:rowOff>83457</xdr:rowOff>
    </xdr:to>
    <xdr:sp macro="" textlink="">
      <xdr:nvSpPr>
        <xdr:cNvPr id="737" name="楕円 736"/>
        <xdr:cNvSpPr/>
      </xdr:nvSpPr>
      <xdr:spPr>
        <a:xfrm>
          <a:off x="19494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32657</xdr:rowOff>
    </xdr:from>
    <xdr:to>
      <xdr:col>107</xdr:col>
      <xdr:colOff>50800</xdr:colOff>
      <xdr:row>107</xdr:row>
      <xdr:rowOff>23405</xdr:rowOff>
    </xdr:to>
    <xdr:cxnSp macro="">
      <xdr:nvCxnSpPr>
        <xdr:cNvPr id="738" name="直線コネクタ 737"/>
        <xdr:cNvCxnSpPr/>
      </xdr:nvCxnSpPr>
      <xdr:spPr>
        <a:xfrm>
          <a:off x="19545300" y="18206357"/>
          <a:ext cx="8890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39" name="楕円 738"/>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32657</xdr:rowOff>
    </xdr:from>
    <xdr:to>
      <xdr:col>102</xdr:col>
      <xdr:colOff>114300</xdr:colOff>
      <xdr:row>107</xdr:row>
      <xdr:rowOff>25581</xdr:rowOff>
    </xdr:to>
    <xdr:cxnSp macro="">
      <xdr:nvCxnSpPr>
        <xdr:cNvPr id="740" name="直線コネクタ 739"/>
        <xdr:cNvCxnSpPr/>
      </xdr:nvCxnSpPr>
      <xdr:spPr>
        <a:xfrm flipV="1">
          <a:off x="18656300" y="18206357"/>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41" name="n_1aveValue【庁舎】&#10;一人当たり面積"/>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42"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743" name="n_3aveValue【庁舎】&#10;一人当たり面積"/>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744" name="n_4aveValue【庁舎】&#10;一人当たり面積"/>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64243</xdr:rowOff>
    </xdr:from>
    <xdr:ext cx="469744" cy="259045"/>
    <xdr:sp macro="" textlink="">
      <xdr:nvSpPr>
        <xdr:cNvPr id="745" name="n_1main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65332</xdr:rowOff>
    </xdr:from>
    <xdr:ext cx="469744" cy="259045"/>
    <xdr:sp macro="" textlink="">
      <xdr:nvSpPr>
        <xdr:cNvPr id="746" name="n_2mainValue【庁舎】&#10;一人当たり面積"/>
        <xdr:cNvSpPr txBox="1"/>
      </xdr:nvSpPr>
      <xdr:spPr>
        <a:xfrm>
          <a:off x="20199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99984</xdr:rowOff>
    </xdr:from>
    <xdr:ext cx="469744" cy="259045"/>
    <xdr:sp macro="" textlink="">
      <xdr:nvSpPr>
        <xdr:cNvPr id="747" name="n_3mainValue【庁舎】&#10;一人当たり面積"/>
        <xdr:cNvSpPr txBox="1"/>
      </xdr:nvSpPr>
      <xdr:spPr>
        <a:xfrm>
          <a:off x="19310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748" name="n_4mainValue【庁舎】&#10;一人当たり面積"/>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類似団体と比較して特に有形固定資産減価償却率が高くなっている施設は、市民会館であり、特に低くなっている施設は、庁舎、消防施設である。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については、令和３年度に完成した多機能観光支援施設に機能を移転しているが、当該施設は町営市場の２階に位置し建物構造が一体となっているため除却に至っていない状況である。また、一般廃棄物処理施設は、令和４年度より機械設備の更新</a:t>
          </a:r>
          <a:r>
            <a:rPr kumimoji="1" lang="ja-JP" altLang="en-US" sz="1100">
              <a:solidFill>
                <a:schemeClr val="dk1"/>
              </a:solidFill>
              <a:effectLst/>
              <a:latin typeface="+mn-lt"/>
              <a:ea typeface="+mn-ea"/>
              <a:cs typeface="+mn-cs"/>
            </a:rPr>
            <a:t>を行い前年度から△</a:t>
          </a:r>
          <a:r>
            <a:rPr kumimoji="1" lang="en-US" altLang="ja-JP" sz="1100">
              <a:solidFill>
                <a:schemeClr val="dk1"/>
              </a:solidFill>
              <a:effectLst/>
              <a:latin typeface="+mn-lt"/>
              <a:ea typeface="+mn-ea"/>
              <a:cs typeface="+mn-cs"/>
            </a:rPr>
            <a:t>38.3</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庁舎は平成２６年度に改築し、消防施設は消防本部と今帰仁分遣所をそれぞれ平成２２年度と平成２６年度に改築を終えているため、有形固定資産減価償却率が低くなっている。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図書館は除却し、</a:t>
          </a:r>
          <a:r>
            <a:rPr kumimoji="1" lang="ja-JP" altLang="ja-JP" sz="1100">
              <a:solidFill>
                <a:schemeClr val="dk1"/>
              </a:solidFill>
              <a:effectLst/>
              <a:latin typeface="+mn-lt"/>
              <a:ea typeface="+mn-ea"/>
              <a:cs typeface="+mn-cs"/>
            </a:rPr>
            <a:t>令和３年度に完成した多機能観光支援施設の図書資料室にて機能を補完しているが、図書館法上に基づく施設ではないため数値としては計上していない。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AM11" sqref="AM11:AT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9554154</v>
      </c>
      <c r="BO4" s="407"/>
      <c r="BP4" s="407"/>
      <c r="BQ4" s="407"/>
      <c r="BR4" s="407"/>
      <c r="BS4" s="407"/>
      <c r="BT4" s="407"/>
      <c r="BU4" s="408"/>
      <c r="BV4" s="406">
        <v>11161250</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8.4</v>
      </c>
      <c r="CU4" s="413"/>
      <c r="CV4" s="413"/>
      <c r="CW4" s="413"/>
      <c r="CX4" s="413"/>
      <c r="CY4" s="413"/>
      <c r="CZ4" s="413"/>
      <c r="DA4" s="414"/>
      <c r="DB4" s="412">
        <v>10.1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9177077</v>
      </c>
      <c r="BO5" s="444"/>
      <c r="BP5" s="444"/>
      <c r="BQ5" s="444"/>
      <c r="BR5" s="444"/>
      <c r="BS5" s="444"/>
      <c r="BT5" s="444"/>
      <c r="BU5" s="445"/>
      <c r="BV5" s="443">
        <v>10675316</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92.7</v>
      </c>
      <c r="CU5" s="441"/>
      <c r="CV5" s="441"/>
      <c r="CW5" s="441"/>
      <c r="CX5" s="441"/>
      <c r="CY5" s="441"/>
      <c r="CZ5" s="441"/>
      <c r="DA5" s="442"/>
      <c r="DB5" s="440">
        <v>88.2</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377077</v>
      </c>
      <c r="BO6" s="444"/>
      <c r="BP6" s="444"/>
      <c r="BQ6" s="444"/>
      <c r="BR6" s="444"/>
      <c r="BS6" s="444"/>
      <c r="BT6" s="444"/>
      <c r="BU6" s="445"/>
      <c r="BV6" s="443">
        <v>485934</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93.7</v>
      </c>
      <c r="CU6" s="481"/>
      <c r="CV6" s="481"/>
      <c r="CW6" s="481"/>
      <c r="CX6" s="481"/>
      <c r="CY6" s="481"/>
      <c r="CZ6" s="481"/>
      <c r="DA6" s="482"/>
      <c r="DB6" s="480">
        <v>90</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98</v>
      </c>
      <c r="AV7" s="476"/>
      <c r="AW7" s="476"/>
      <c r="AX7" s="476"/>
      <c r="AY7" s="477" t="s">
        <v>109</v>
      </c>
      <c r="AZ7" s="478"/>
      <c r="BA7" s="478"/>
      <c r="BB7" s="478"/>
      <c r="BC7" s="478"/>
      <c r="BD7" s="478"/>
      <c r="BE7" s="478"/>
      <c r="BF7" s="478"/>
      <c r="BG7" s="478"/>
      <c r="BH7" s="478"/>
      <c r="BI7" s="478"/>
      <c r="BJ7" s="478"/>
      <c r="BK7" s="478"/>
      <c r="BL7" s="478"/>
      <c r="BM7" s="479"/>
      <c r="BN7" s="443">
        <v>13964</v>
      </c>
      <c r="BO7" s="444"/>
      <c r="BP7" s="444"/>
      <c r="BQ7" s="444"/>
      <c r="BR7" s="444"/>
      <c r="BS7" s="444"/>
      <c r="BT7" s="444"/>
      <c r="BU7" s="445"/>
      <c r="BV7" s="443">
        <v>35774</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4320482</v>
      </c>
      <c r="CU7" s="444"/>
      <c r="CV7" s="444"/>
      <c r="CW7" s="444"/>
      <c r="CX7" s="444"/>
      <c r="CY7" s="444"/>
      <c r="CZ7" s="444"/>
      <c r="DA7" s="445"/>
      <c r="DB7" s="443">
        <v>4440768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98</v>
      </c>
      <c r="AV8" s="476"/>
      <c r="AW8" s="476"/>
      <c r="AX8" s="476"/>
      <c r="AY8" s="477" t="s">
        <v>112</v>
      </c>
      <c r="AZ8" s="478"/>
      <c r="BA8" s="478"/>
      <c r="BB8" s="478"/>
      <c r="BC8" s="478"/>
      <c r="BD8" s="478"/>
      <c r="BE8" s="478"/>
      <c r="BF8" s="478"/>
      <c r="BG8" s="478"/>
      <c r="BH8" s="478"/>
      <c r="BI8" s="478"/>
      <c r="BJ8" s="478"/>
      <c r="BK8" s="478"/>
      <c r="BL8" s="478"/>
      <c r="BM8" s="479"/>
      <c r="BN8" s="443">
        <v>363113</v>
      </c>
      <c r="BO8" s="444"/>
      <c r="BP8" s="444"/>
      <c r="BQ8" s="444"/>
      <c r="BR8" s="444"/>
      <c r="BS8" s="444"/>
      <c r="BT8" s="444"/>
      <c r="BU8" s="445"/>
      <c r="BV8" s="443">
        <v>450160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0.35</v>
      </c>
      <c r="CU8" s="484"/>
      <c r="CV8" s="484"/>
      <c r="CW8" s="484"/>
      <c r="CX8" s="484"/>
      <c r="CY8" s="484"/>
      <c r="CZ8" s="484"/>
      <c r="DA8" s="485"/>
      <c r="DB8" s="483">
        <v>0.35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12530</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-87047</v>
      </c>
      <c r="BO9" s="444"/>
      <c r="BP9" s="444"/>
      <c r="BQ9" s="444"/>
      <c r="BR9" s="444"/>
      <c r="BS9" s="444"/>
      <c r="BT9" s="444"/>
      <c r="BU9" s="445"/>
      <c r="BV9" s="443">
        <v>279807</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12.8</v>
      </c>
      <c r="CU9" s="441"/>
      <c r="CV9" s="441"/>
      <c r="CW9" s="441"/>
      <c r="CX9" s="441"/>
      <c r="CY9" s="441"/>
      <c r="CZ9" s="441"/>
      <c r="DA9" s="442"/>
      <c r="DB9" s="440">
        <v>11.8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13536</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203000</v>
      </c>
      <c r="BO10" s="444"/>
      <c r="BP10" s="444"/>
      <c r="BQ10" s="444"/>
      <c r="BR10" s="444"/>
      <c r="BS10" s="444"/>
      <c r="BT10" s="444"/>
      <c r="BU10" s="445"/>
      <c r="BV10" s="443">
        <v>34</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13002</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129</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12828</v>
      </c>
      <c r="S13" s="528"/>
      <c r="T13" s="528"/>
      <c r="U13" s="528"/>
      <c r="V13" s="529"/>
      <c r="W13" s="459" t="s">
        <v>143</v>
      </c>
      <c r="X13" s="460"/>
      <c r="Y13" s="460"/>
      <c r="Z13" s="460"/>
      <c r="AA13" s="460"/>
      <c r="AB13" s="450"/>
      <c r="AC13" s="494">
        <v>524</v>
      </c>
      <c r="AD13" s="495"/>
      <c r="AE13" s="495"/>
      <c r="AF13" s="495"/>
      <c r="AG13" s="537"/>
      <c r="AH13" s="494">
        <v>595</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115953</v>
      </c>
      <c r="BO13" s="444"/>
      <c r="BP13" s="444"/>
      <c r="BQ13" s="444"/>
      <c r="BR13" s="444"/>
      <c r="BS13" s="444"/>
      <c r="BT13" s="444"/>
      <c r="BU13" s="445"/>
      <c r="BV13" s="443">
        <v>279841</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10.3</v>
      </c>
      <c r="CU13" s="441"/>
      <c r="CV13" s="441"/>
      <c r="CW13" s="441"/>
      <c r="CX13" s="441"/>
      <c r="CY13" s="441"/>
      <c r="CZ13" s="441"/>
      <c r="DA13" s="442"/>
      <c r="DB13" s="440">
        <v>10.1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13107</v>
      </c>
      <c r="S14" s="528"/>
      <c r="T14" s="528"/>
      <c r="U14" s="528"/>
      <c r="V14" s="529"/>
      <c r="W14" s="433"/>
      <c r="X14" s="434"/>
      <c r="Y14" s="434"/>
      <c r="Z14" s="434"/>
      <c r="AA14" s="434"/>
      <c r="AB14" s="423"/>
      <c r="AC14" s="530">
        <v>8.6999999999999993</v>
      </c>
      <c r="AD14" s="531"/>
      <c r="AE14" s="531"/>
      <c r="AF14" s="531"/>
      <c r="AG14" s="532"/>
      <c r="AH14" s="530">
        <v>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17.399999999999999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12958</v>
      </c>
      <c r="S15" s="528"/>
      <c r="T15" s="528"/>
      <c r="U15" s="528"/>
      <c r="V15" s="529"/>
      <c r="W15" s="459" t="s">
        <v>150</v>
      </c>
      <c r="X15" s="460"/>
      <c r="Y15" s="460"/>
      <c r="Z15" s="460"/>
      <c r="AA15" s="460"/>
      <c r="AB15" s="450"/>
      <c r="AC15" s="494">
        <v>974</v>
      </c>
      <c r="AD15" s="495"/>
      <c r="AE15" s="495"/>
      <c r="AF15" s="495"/>
      <c r="AG15" s="537"/>
      <c r="AH15" s="494">
        <v>1107</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1362606</v>
      </c>
      <c r="BO15" s="407"/>
      <c r="BP15" s="407"/>
      <c r="BQ15" s="407"/>
      <c r="BR15" s="407"/>
      <c r="BS15" s="407"/>
      <c r="BT15" s="407"/>
      <c r="BU15" s="408"/>
      <c r="BV15" s="406">
        <v>1316048</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16.100000000000001</v>
      </c>
      <c r="AD16" s="531"/>
      <c r="AE16" s="531"/>
      <c r="AF16" s="531"/>
      <c r="AG16" s="532"/>
      <c r="AH16" s="530">
        <v>17.899999999999999</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3969446</v>
      </c>
      <c r="BO16" s="444"/>
      <c r="BP16" s="444"/>
      <c r="BQ16" s="444"/>
      <c r="BR16" s="444"/>
      <c r="BS16" s="444"/>
      <c r="BT16" s="444"/>
      <c r="BU16" s="445"/>
      <c r="BV16" s="443">
        <v>3919052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4557</v>
      </c>
      <c r="AD17" s="495"/>
      <c r="AE17" s="495"/>
      <c r="AF17" s="495"/>
      <c r="AG17" s="537"/>
      <c r="AH17" s="494">
        <v>4485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1720844</v>
      </c>
      <c r="BO17" s="444"/>
      <c r="BP17" s="444"/>
      <c r="BQ17" s="444"/>
      <c r="BR17" s="444"/>
      <c r="BS17" s="444"/>
      <c r="BT17" s="444"/>
      <c r="BU17" s="445"/>
      <c r="BV17" s="443">
        <v>1659490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54.37</v>
      </c>
      <c r="M18" s="567"/>
      <c r="N18" s="567"/>
      <c r="O18" s="567"/>
      <c r="P18" s="567"/>
      <c r="Q18" s="567"/>
      <c r="R18" s="568"/>
      <c r="S18" s="568"/>
      <c r="T18" s="568"/>
      <c r="U18" s="568"/>
      <c r="V18" s="569"/>
      <c r="W18" s="461"/>
      <c r="X18" s="462"/>
      <c r="Y18" s="462"/>
      <c r="Z18" s="462"/>
      <c r="AA18" s="462"/>
      <c r="AB18" s="453"/>
      <c r="AC18" s="570">
        <v>75.3</v>
      </c>
      <c r="AD18" s="571"/>
      <c r="AE18" s="571"/>
      <c r="AF18" s="571"/>
      <c r="AG18" s="572"/>
      <c r="AH18" s="570">
        <v>72.5</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4109252</v>
      </c>
      <c r="BO18" s="444"/>
      <c r="BP18" s="444"/>
      <c r="BQ18" s="444"/>
      <c r="BR18" s="444"/>
      <c r="BS18" s="444"/>
      <c r="BT18" s="444"/>
      <c r="BU18" s="445"/>
      <c r="BV18" s="443">
        <v>3955077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230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5669015</v>
      </c>
      <c r="BO19" s="444"/>
      <c r="BP19" s="444"/>
      <c r="BQ19" s="444"/>
      <c r="BR19" s="444"/>
      <c r="BS19" s="444"/>
      <c r="BT19" s="444"/>
      <c r="BU19" s="445"/>
      <c r="BV19" s="443">
        <v>5683697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5351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8108799</v>
      </c>
      <c r="BO22" s="407"/>
      <c r="BP22" s="407"/>
      <c r="BQ22" s="407"/>
      <c r="BR22" s="407"/>
      <c r="BS22" s="407"/>
      <c r="BT22" s="407"/>
      <c r="BU22" s="408"/>
      <c r="BV22" s="406">
        <v>8344680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7095300</v>
      </c>
      <c r="BO23" s="444"/>
      <c r="BP23" s="444"/>
      <c r="BQ23" s="444"/>
      <c r="BR23" s="444"/>
      <c r="BS23" s="444"/>
      <c r="BT23" s="444"/>
      <c r="BU23" s="445"/>
      <c r="BV23" s="443">
        <v>7214810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7560</v>
      </c>
      <c r="R24" s="495"/>
      <c r="S24" s="495"/>
      <c r="T24" s="495"/>
      <c r="U24" s="495"/>
      <c r="V24" s="537"/>
      <c r="W24" s="589"/>
      <c r="X24" s="590"/>
      <c r="Y24" s="591"/>
      <c r="Z24" s="493" t="s">
        <v>175</v>
      </c>
      <c r="AA24" s="473"/>
      <c r="AB24" s="473"/>
      <c r="AC24" s="473"/>
      <c r="AD24" s="473"/>
      <c r="AE24" s="473"/>
      <c r="AF24" s="473"/>
      <c r="AG24" s="474"/>
      <c r="AH24" s="494">
        <v>113</v>
      </c>
      <c r="AI24" s="495"/>
      <c r="AJ24" s="495"/>
      <c r="AK24" s="495"/>
      <c r="AL24" s="537"/>
      <c r="AM24" s="494">
        <v>322389</v>
      </c>
      <c r="AN24" s="495"/>
      <c r="AO24" s="495"/>
      <c r="AP24" s="495"/>
      <c r="AQ24" s="495"/>
      <c r="AR24" s="537"/>
      <c r="AS24" s="494">
        <v>2853</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6071706</v>
      </c>
      <c r="BO24" s="444"/>
      <c r="BP24" s="444"/>
      <c r="BQ24" s="444"/>
      <c r="BR24" s="444"/>
      <c r="BS24" s="444"/>
      <c r="BT24" s="444"/>
      <c r="BU24" s="445"/>
      <c r="BV24" s="443">
        <v>6134485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6120</v>
      </c>
      <c r="R25" s="495"/>
      <c r="S25" s="495"/>
      <c r="T25" s="495"/>
      <c r="U25" s="495"/>
      <c r="V25" s="537"/>
      <c r="W25" s="589"/>
      <c r="X25" s="590"/>
      <c r="Y25" s="591"/>
      <c r="Z25" s="493" t="s">
        <v>178</v>
      </c>
      <c r="AA25" s="473"/>
      <c r="AB25" s="473"/>
      <c r="AC25" s="473"/>
      <c r="AD25" s="473"/>
      <c r="AE25" s="473"/>
      <c r="AF25" s="473"/>
      <c r="AG25" s="474"/>
      <c r="AH25" s="494" t="s">
        <v>141</v>
      </c>
      <c r="AI25" s="495"/>
      <c r="AJ25" s="495"/>
      <c r="AK25" s="495"/>
      <c r="AL25" s="537"/>
      <c r="AM25" s="494" t="s">
        <v>141</v>
      </c>
      <c r="AN25" s="495"/>
      <c r="AO25" s="495"/>
      <c r="AP25" s="495"/>
      <c r="AQ25" s="495"/>
      <c r="AR25" s="537"/>
      <c r="AS25" s="494" t="s">
        <v>141</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759063</v>
      </c>
      <c r="BO25" s="407"/>
      <c r="BP25" s="407"/>
      <c r="BQ25" s="407"/>
      <c r="BR25" s="407"/>
      <c r="BS25" s="407"/>
      <c r="BT25" s="407"/>
      <c r="BU25" s="408"/>
      <c r="BV25" s="406">
        <v>75697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5750</v>
      </c>
      <c r="R26" s="495"/>
      <c r="S26" s="495"/>
      <c r="T26" s="495"/>
      <c r="U26" s="495"/>
      <c r="V26" s="537"/>
      <c r="W26" s="589"/>
      <c r="X26" s="590"/>
      <c r="Y26" s="591"/>
      <c r="Z26" s="493" t="s">
        <v>181</v>
      </c>
      <c r="AA26" s="595"/>
      <c r="AB26" s="595"/>
      <c r="AC26" s="595"/>
      <c r="AD26" s="595"/>
      <c r="AE26" s="595"/>
      <c r="AF26" s="595"/>
      <c r="AG26" s="596"/>
      <c r="AH26" s="494">
        <v>6</v>
      </c>
      <c r="AI26" s="495"/>
      <c r="AJ26" s="495"/>
      <c r="AK26" s="495"/>
      <c r="AL26" s="537"/>
      <c r="AM26" s="494">
        <v>14364</v>
      </c>
      <c r="AN26" s="495"/>
      <c r="AO26" s="495"/>
      <c r="AP26" s="495"/>
      <c r="AQ26" s="495"/>
      <c r="AR26" s="537"/>
      <c r="AS26" s="494">
        <v>2394</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3200</v>
      </c>
      <c r="R27" s="495"/>
      <c r="S27" s="495"/>
      <c r="T27" s="495"/>
      <c r="U27" s="495"/>
      <c r="V27" s="537"/>
      <c r="W27" s="589"/>
      <c r="X27" s="590"/>
      <c r="Y27" s="591"/>
      <c r="Z27" s="493" t="s">
        <v>184</v>
      </c>
      <c r="AA27" s="473"/>
      <c r="AB27" s="473"/>
      <c r="AC27" s="473"/>
      <c r="AD27" s="473"/>
      <c r="AE27" s="473"/>
      <c r="AF27" s="473"/>
      <c r="AG27" s="474"/>
      <c r="AH27" s="494">
        <v>7</v>
      </c>
      <c r="AI27" s="495"/>
      <c r="AJ27" s="495"/>
      <c r="AK27" s="495"/>
      <c r="AL27" s="537"/>
      <c r="AM27" s="494">
        <v>23232</v>
      </c>
      <c r="AN27" s="495"/>
      <c r="AO27" s="495"/>
      <c r="AP27" s="495"/>
      <c r="AQ27" s="495"/>
      <c r="AR27" s="537"/>
      <c r="AS27" s="494">
        <v>3319</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35641</v>
      </c>
      <c r="BO27" s="563"/>
      <c r="BP27" s="563"/>
      <c r="BQ27" s="563"/>
      <c r="BR27" s="563"/>
      <c r="BS27" s="563"/>
      <c r="BT27" s="563"/>
      <c r="BU27" s="564"/>
      <c r="BV27" s="562">
        <v>35641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2730</v>
      </c>
      <c r="R28" s="495"/>
      <c r="S28" s="495"/>
      <c r="T28" s="495"/>
      <c r="U28" s="495"/>
      <c r="V28" s="537"/>
      <c r="W28" s="589"/>
      <c r="X28" s="590"/>
      <c r="Y28" s="591"/>
      <c r="Z28" s="493" t="s">
        <v>187</v>
      </c>
      <c r="AA28" s="473"/>
      <c r="AB28" s="473"/>
      <c r="AC28" s="473"/>
      <c r="AD28" s="473"/>
      <c r="AE28" s="473"/>
      <c r="AF28" s="473"/>
      <c r="AG28" s="474"/>
      <c r="AH28" s="494" t="s">
        <v>141</v>
      </c>
      <c r="AI28" s="495"/>
      <c r="AJ28" s="495"/>
      <c r="AK28" s="495"/>
      <c r="AL28" s="537"/>
      <c r="AM28" s="494" t="s">
        <v>141</v>
      </c>
      <c r="AN28" s="495"/>
      <c r="AO28" s="495"/>
      <c r="AP28" s="495"/>
      <c r="AQ28" s="495"/>
      <c r="AR28" s="537"/>
      <c r="AS28" s="494" t="s">
        <v>141</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1965475</v>
      </c>
      <c r="BO28" s="407"/>
      <c r="BP28" s="407"/>
      <c r="BQ28" s="407"/>
      <c r="BR28" s="407"/>
      <c r="BS28" s="407"/>
      <c r="BT28" s="407"/>
      <c r="BU28" s="408"/>
      <c r="BV28" s="406">
        <v>1762475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12</v>
      </c>
      <c r="M29" s="495"/>
      <c r="N29" s="495"/>
      <c r="O29" s="495"/>
      <c r="P29" s="537"/>
      <c r="Q29" s="494">
        <v>2500</v>
      </c>
      <c r="R29" s="495"/>
      <c r="S29" s="495"/>
      <c r="T29" s="495"/>
      <c r="U29" s="495"/>
      <c r="V29" s="537"/>
      <c r="W29" s="592"/>
      <c r="X29" s="593"/>
      <c r="Y29" s="594"/>
      <c r="Z29" s="493" t="s">
        <v>190</v>
      </c>
      <c r="AA29" s="473"/>
      <c r="AB29" s="473"/>
      <c r="AC29" s="473"/>
      <c r="AD29" s="473"/>
      <c r="AE29" s="473"/>
      <c r="AF29" s="473"/>
      <c r="AG29" s="474"/>
      <c r="AH29" s="494">
        <v>120</v>
      </c>
      <c r="AI29" s="495"/>
      <c r="AJ29" s="495"/>
      <c r="AK29" s="495"/>
      <c r="AL29" s="537"/>
      <c r="AM29" s="494">
        <v>345621</v>
      </c>
      <c r="AN29" s="495"/>
      <c r="AO29" s="495"/>
      <c r="AP29" s="495"/>
      <c r="AQ29" s="495"/>
      <c r="AR29" s="537"/>
      <c r="AS29" s="494">
        <v>2880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528326</v>
      </c>
      <c r="BO29" s="444"/>
      <c r="BP29" s="444"/>
      <c r="BQ29" s="444"/>
      <c r="BR29" s="444"/>
      <c r="BS29" s="444"/>
      <c r="BT29" s="444"/>
      <c r="BU29" s="445"/>
      <c r="BV29" s="443">
        <v>428326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93.3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565406</v>
      </c>
      <c r="BO30" s="563"/>
      <c r="BP30" s="563"/>
      <c r="BQ30" s="563"/>
      <c r="BR30" s="563"/>
      <c r="BS30" s="563"/>
      <c r="BT30" s="563"/>
      <c r="BU30" s="564"/>
      <c r="BV30" s="562">
        <v>495452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公共下水道特別会計</v>
      </c>
      <c r="BH34" s="634"/>
      <c r="BI34" s="634"/>
      <c r="BJ34" s="634"/>
      <c r="BK34" s="634"/>
      <c r="BL34" s="634"/>
      <c r="BM34" s="634"/>
      <c r="BN34" s="634"/>
      <c r="BO34" s="634"/>
      <c r="BP34" s="634"/>
      <c r="BQ34" s="634"/>
      <c r="BR34" s="634"/>
      <c r="BS34" s="634"/>
      <c r="BT34" s="634"/>
      <c r="BU34" s="634"/>
      <c r="BV34" s="181"/>
      <c r="BW34" s="633">
        <f>IF(BY34="","",MAX(C34:D43,U34:V43,AM34:AN43,BE34:BF43)+1)</f>
        <v>6</v>
      </c>
      <c r="BX34" s="633"/>
      <c r="BY34" s="634" t="str">
        <f>IF('各会計、関係団体の財政状況及び健全化判断比率'!B68="","",'各会計、関係団体の財政状況及び健全化判断比率'!B68)</f>
        <v>北部市町村圏事務組合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7</v>
      </c>
      <c r="BX35" s="633"/>
      <c r="BY35" s="634" t="str">
        <f>IF('各会計、関係団体の財政状況及び健全化判断比率'!B69="","",'各会計、関係団体の財政状況及び健全化判断比率'!B69)</f>
        <v>本部町今帰仁村清掃施設組合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8</v>
      </c>
      <c r="BX36" s="633"/>
      <c r="BY36" s="634" t="str">
        <f>IF('各会計、関係団体の財政状況及び健全化判断比率'!B70="","",'各会計、関係団体の財政状況及び健全化判断比率'!B70)</f>
        <v>本部町今帰仁村消防施設組合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IUvtnQ05p3YMiug+EY1EbrA/sT5/PQdgEtI69i6cITZPQ26VxdAIjuDDjxL8Dnb4KYlokNFkwQxhSJNYVjdQA==" saltValue="LHzlDOhGQ3z63/7FhRnU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1387394</v>
      </c>
      <c r="S5" s="649"/>
      <c r="T5" s="649"/>
      <c r="U5" s="649"/>
      <c r="V5" s="649"/>
      <c r="W5" s="649"/>
      <c r="X5" s="649"/>
      <c r="Y5" s="650"/>
      <c r="Z5" s="651">
        <v>14.5</v>
      </c>
      <c r="AA5" s="651"/>
      <c r="AB5" s="651"/>
      <c r="AC5" s="651"/>
      <c r="AD5" s="652">
        <v>1387394</v>
      </c>
      <c r="AE5" s="652"/>
      <c r="AF5" s="652"/>
      <c r="AG5" s="652"/>
      <c r="AH5" s="652"/>
      <c r="AI5" s="652"/>
      <c r="AJ5" s="652"/>
      <c r="AK5" s="652"/>
      <c r="AL5" s="653">
        <v>31.7</v>
      </c>
      <c r="AM5" s="654"/>
      <c r="AN5" s="654"/>
      <c r="AO5" s="655"/>
      <c r="AP5" s="645" t="s">
        <v>229</v>
      </c>
      <c r="AQ5" s="646"/>
      <c r="AR5" s="646"/>
      <c r="AS5" s="646"/>
      <c r="AT5" s="646"/>
      <c r="AU5" s="646"/>
      <c r="AV5" s="646"/>
      <c r="AW5" s="646"/>
      <c r="AX5" s="646"/>
      <c r="AY5" s="646"/>
      <c r="AZ5" s="646"/>
      <c r="BA5" s="646"/>
      <c r="BB5" s="646"/>
      <c r="BC5" s="646"/>
      <c r="BD5" s="646"/>
      <c r="BE5" s="646"/>
      <c r="BF5" s="647"/>
      <c r="BG5" s="659">
        <v>1376894</v>
      </c>
      <c r="BH5" s="660"/>
      <c r="BI5" s="660"/>
      <c r="BJ5" s="660"/>
      <c r="BK5" s="660"/>
      <c r="BL5" s="660"/>
      <c r="BM5" s="660"/>
      <c r="BN5" s="661"/>
      <c r="BO5" s="662">
        <v>99.2</v>
      </c>
      <c r="BP5" s="662"/>
      <c r="BQ5" s="662"/>
      <c r="BR5" s="662"/>
      <c r="BS5" s="663" t="s">
        <v>230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222</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46200</v>
      </c>
      <c r="S6" s="660"/>
      <c r="T6" s="660"/>
      <c r="U6" s="660"/>
      <c r="V6" s="660"/>
      <c r="W6" s="660"/>
      <c r="X6" s="660"/>
      <c r="Y6" s="661"/>
      <c r="Z6" s="662">
        <v>0.5</v>
      </c>
      <c r="AA6" s="662"/>
      <c r="AB6" s="662"/>
      <c r="AC6" s="662"/>
      <c r="AD6" s="663">
        <v>46200</v>
      </c>
      <c r="AE6" s="663"/>
      <c r="AF6" s="663"/>
      <c r="AG6" s="663"/>
      <c r="AH6" s="663"/>
      <c r="AI6" s="663"/>
      <c r="AJ6" s="663"/>
      <c r="AK6" s="663"/>
      <c r="AL6" s="664">
        <v>1.1000000000000001</v>
      </c>
      <c r="AM6" s="665"/>
      <c r="AN6" s="665"/>
      <c r="AO6" s="666"/>
      <c r="AP6" s="656" t="s">
        <v>235</v>
      </c>
      <c r="AQ6" s="657"/>
      <c r="AR6" s="657"/>
      <c r="AS6" s="657"/>
      <c r="AT6" s="657"/>
      <c r="AU6" s="657"/>
      <c r="AV6" s="657"/>
      <c r="AW6" s="657"/>
      <c r="AX6" s="657"/>
      <c r="AY6" s="657"/>
      <c r="AZ6" s="657"/>
      <c r="BA6" s="657"/>
      <c r="BB6" s="657"/>
      <c r="BC6" s="657"/>
      <c r="BD6" s="657"/>
      <c r="BE6" s="657"/>
      <c r="BF6" s="658"/>
      <c r="BG6" s="659">
        <v>1376894</v>
      </c>
      <c r="BH6" s="660"/>
      <c r="BI6" s="660"/>
      <c r="BJ6" s="660"/>
      <c r="BK6" s="660"/>
      <c r="BL6" s="660"/>
      <c r="BM6" s="660"/>
      <c r="BN6" s="661"/>
      <c r="BO6" s="662">
        <v>99.2</v>
      </c>
      <c r="BP6" s="662"/>
      <c r="BQ6" s="662"/>
      <c r="BR6" s="662"/>
      <c r="BS6" s="663" t="s">
        <v>230</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94314</v>
      </c>
      <c r="CS6" s="660"/>
      <c r="CT6" s="660"/>
      <c r="CU6" s="660"/>
      <c r="CV6" s="660"/>
      <c r="CW6" s="660"/>
      <c r="CX6" s="660"/>
      <c r="CY6" s="661"/>
      <c r="CZ6" s="653">
        <v>1</v>
      </c>
      <c r="DA6" s="654"/>
      <c r="DB6" s="654"/>
      <c r="DC6" s="670"/>
      <c r="DD6" s="668" t="s">
        <v>237</v>
      </c>
      <c r="DE6" s="660"/>
      <c r="DF6" s="660"/>
      <c r="DG6" s="660"/>
      <c r="DH6" s="660"/>
      <c r="DI6" s="660"/>
      <c r="DJ6" s="660"/>
      <c r="DK6" s="660"/>
      <c r="DL6" s="660"/>
      <c r="DM6" s="660"/>
      <c r="DN6" s="660"/>
      <c r="DO6" s="660"/>
      <c r="DP6" s="661"/>
      <c r="DQ6" s="668">
        <v>94314</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185</v>
      </c>
      <c r="S7" s="660"/>
      <c r="T7" s="660"/>
      <c r="U7" s="660"/>
      <c r="V7" s="660"/>
      <c r="W7" s="660"/>
      <c r="X7" s="660"/>
      <c r="Y7" s="661"/>
      <c r="Z7" s="662">
        <v>0</v>
      </c>
      <c r="AA7" s="662"/>
      <c r="AB7" s="662"/>
      <c r="AC7" s="662"/>
      <c r="AD7" s="663">
        <v>185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437380</v>
      </c>
      <c r="BH7" s="660"/>
      <c r="BI7" s="660"/>
      <c r="BJ7" s="660"/>
      <c r="BK7" s="660"/>
      <c r="BL7" s="660"/>
      <c r="BM7" s="660"/>
      <c r="BN7" s="661"/>
      <c r="BO7" s="662">
        <v>31.5</v>
      </c>
      <c r="BP7" s="662"/>
      <c r="BQ7" s="662"/>
      <c r="BR7" s="662"/>
      <c r="BS7" s="663" t="s">
        <v>237</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1313085</v>
      </c>
      <c r="CS7" s="660"/>
      <c r="CT7" s="660"/>
      <c r="CU7" s="660"/>
      <c r="CV7" s="660"/>
      <c r="CW7" s="660"/>
      <c r="CX7" s="660"/>
      <c r="CY7" s="661"/>
      <c r="CZ7" s="662">
        <v>14.3</v>
      </c>
      <c r="DA7" s="662"/>
      <c r="DB7" s="662"/>
      <c r="DC7" s="662"/>
      <c r="DD7" s="668">
        <v>1199</v>
      </c>
      <c r="DE7" s="660"/>
      <c r="DF7" s="660"/>
      <c r="DG7" s="660"/>
      <c r="DH7" s="660"/>
      <c r="DI7" s="660"/>
      <c r="DJ7" s="660"/>
      <c r="DK7" s="660"/>
      <c r="DL7" s="660"/>
      <c r="DM7" s="660"/>
      <c r="DN7" s="660"/>
      <c r="DO7" s="660"/>
      <c r="DP7" s="661"/>
      <c r="DQ7" s="668">
        <v>1214804</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1641</v>
      </c>
      <c r="S8" s="660"/>
      <c r="T8" s="660"/>
      <c r="U8" s="660"/>
      <c r="V8" s="660"/>
      <c r="W8" s="660"/>
      <c r="X8" s="660"/>
      <c r="Y8" s="661"/>
      <c r="Z8" s="662">
        <v>0</v>
      </c>
      <c r="AA8" s="662"/>
      <c r="AB8" s="662"/>
      <c r="AC8" s="662"/>
      <c r="AD8" s="663">
        <v>1641</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18450</v>
      </c>
      <c r="BH8" s="660"/>
      <c r="BI8" s="660"/>
      <c r="BJ8" s="660"/>
      <c r="BK8" s="660"/>
      <c r="BL8" s="660"/>
      <c r="BM8" s="660"/>
      <c r="BN8" s="661"/>
      <c r="BO8" s="662">
        <v>1.3</v>
      </c>
      <c r="BP8" s="662"/>
      <c r="BQ8" s="662"/>
      <c r="BR8" s="662"/>
      <c r="BS8" s="663" t="s">
        <v>230</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3235397</v>
      </c>
      <c r="CS8" s="660"/>
      <c r="CT8" s="660"/>
      <c r="CU8" s="660"/>
      <c r="CV8" s="660"/>
      <c r="CW8" s="660"/>
      <c r="CX8" s="660"/>
      <c r="CY8" s="661"/>
      <c r="CZ8" s="662">
        <v>35.299999999999997</v>
      </c>
      <c r="DA8" s="662"/>
      <c r="DB8" s="662"/>
      <c r="DC8" s="662"/>
      <c r="DD8" s="668">
        <v>634</v>
      </c>
      <c r="DE8" s="660"/>
      <c r="DF8" s="660"/>
      <c r="DG8" s="660"/>
      <c r="DH8" s="660"/>
      <c r="DI8" s="660"/>
      <c r="DJ8" s="660"/>
      <c r="DK8" s="660"/>
      <c r="DL8" s="660"/>
      <c r="DM8" s="660"/>
      <c r="DN8" s="660"/>
      <c r="DO8" s="660"/>
      <c r="DP8" s="661"/>
      <c r="DQ8" s="668">
        <v>1145140</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1575</v>
      </c>
      <c r="S9" s="660"/>
      <c r="T9" s="660"/>
      <c r="U9" s="660"/>
      <c r="V9" s="660"/>
      <c r="W9" s="660"/>
      <c r="X9" s="660"/>
      <c r="Y9" s="661"/>
      <c r="Z9" s="662">
        <v>0</v>
      </c>
      <c r="AA9" s="662"/>
      <c r="AB9" s="662"/>
      <c r="AC9" s="662"/>
      <c r="AD9" s="663">
        <v>1575</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346492</v>
      </c>
      <c r="BH9" s="660"/>
      <c r="BI9" s="660"/>
      <c r="BJ9" s="660"/>
      <c r="BK9" s="660"/>
      <c r="BL9" s="660"/>
      <c r="BM9" s="660"/>
      <c r="BN9" s="661"/>
      <c r="BO9" s="662">
        <v>25</v>
      </c>
      <c r="BP9" s="662"/>
      <c r="BQ9" s="662"/>
      <c r="BR9" s="662"/>
      <c r="BS9" s="663" t="s">
        <v>230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590856</v>
      </c>
      <c r="CS9" s="660"/>
      <c r="CT9" s="660"/>
      <c r="CU9" s="660"/>
      <c r="CV9" s="660"/>
      <c r="CW9" s="660"/>
      <c r="CX9" s="660"/>
      <c r="CY9" s="661"/>
      <c r="CZ9" s="662">
        <v>6.4</v>
      </c>
      <c r="DA9" s="662"/>
      <c r="DB9" s="662"/>
      <c r="DC9" s="662"/>
      <c r="DD9" s="668">
        <v>4307</v>
      </c>
      <c r="DE9" s="660"/>
      <c r="DF9" s="660"/>
      <c r="DG9" s="660"/>
      <c r="DH9" s="660"/>
      <c r="DI9" s="660"/>
      <c r="DJ9" s="660"/>
      <c r="DK9" s="660"/>
      <c r="DL9" s="660"/>
      <c r="DM9" s="660"/>
      <c r="DN9" s="660"/>
      <c r="DO9" s="660"/>
      <c r="DP9" s="661"/>
      <c r="DQ9" s="668">
        <v>460085</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237</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37216</v>
      </c>
      <c r="BH10" s="660"/>
      <c r="BI10" s="660"/>
      <c r="BJ10" s="660"/>
      <c r="BK10" s="660"/>
      <c r="BL10" s="660"/>
      <c r="BM10" s="660"/>
      <c r="BN10" s="661"/>
      <c r="BO10" s="662">
        <v>2.7</v>
      </c>
      <c r="BP10" s="662"/>
      <c r="BQ10" s="662"/>
      <c r="BR10" s="662"/>
      <c r="BS10" s="663" t="s">
        <v>141</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t="s">
        <v>141</v>
      </c>
      <c r="CS10" s="660"/>
      <c r="CT10" s="660"/>
      <c r="CU10" s="660"/>
      <c r="CV10" s="660"/>
      <c r="CW10" s="660"/>
      <c r="CX10" s="660"/>
      <c r="CY10" s="661"/>
      <c r="CZ10" s="662" t="s">
        <v>237</v>
      </c>
      <c r="DA10" s="662"/>
      <c r="DB10" s="662"/>
      <c r="DC10" s="662"/>
      <c r="DD10" s="668" t="s">
        <v>237</v>
      </c>
      <c r="DE10" s="660"/>
      <c r="DF10" s="660"/>
      <c r="DG10" s="660"/>
      <c r="DH10" s="660"/>
      <c r="DI10" s="660"/>
      <c r="DJ10" s="660"/>
      <c r="DK10" s="660"/>
      <c r="DL10" s="660"/>
      <c r="DM10" s="660"/>
      <c r="DN10" s="660"/>
      <c r="DO10" s="660"/>
      <c r="DP10" s="661"/>
      <c r="DQ10" s="668" t="s">
        <v>230</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299632</v>
      </c>
      <c r="S11" s="660"/>
      <c r="T11" s="660"/>
      <c r="U11" s="660"/>
      <c r="V11" s="660"/>
      <c r="W11" s="660"/>
      <c r="X11" s="660"/>
      <c r="Y11" s="661"/>
      <c r="Z11" s="664">
        <v>3.1</v>
      </c>
      <c r="AA11" s="665"/>
      <c r="AB11" s="665"/>
      <c r="AC11" s="671"/>
      <c r="AD11" s="668">
        <v>299632</v>
      </c>
      <c r="AE11" s="660"/>
      <c r="AF11" s="660"/>
      <c r="AG11" s="660"/>
      <c r="AH11" s="660"/>
      <c r="AI11" s="660"/>
      <c r="AJ11" s="660"/>
      <c r="AK11" s="661"/>
      <c r="AL11" s="664">
        <v>6.8</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35222</v>
      </c>
      <c r="BH11" s="660"/>
      <c r="BI11" s="660"/>
      <c r="BJ11" s="660"/>
      <c r="BK11" s="660"/>
      <c r="BL11" s="660"/>
      <c r="BM11" s="660"/>
      <c r="BN11" s="661"/>
      <c r="BO11" s="662">
        <v>2.5</v>
      </c>
      <c r="BP11" s="662"/>
      <c r="BQ11" s="662"/>
      <c r="BR11" s="662"/>
      <c r="BS11" s="663" t="s">
        <v>230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444939</v>
      </c>
      <c r="CS11" s="660"/>
      <c r="CT11" s="660"/>
      <c r="CU11" s="660"/>
      <c r="CV11" s="660"/>
      <c r="CW11" s="660"/>
      <c r="CX11" s="660"/>
      <c r="CY11" s="661"/>
      <c r="CZ11" s="662">
        <v>4.8</v>
      </c>
      <c r="DA11" s="662"/>
      <c r="DB11" s="662"/>
      <c r="DC11" s="662"/>
      <c r="DD11" s="668">
        <v>178582</v>
      </c>
      <c r="DE11" s="660"/>
      <c r="DF11" s="660"/>
      <c r="DG11" s="660"/>
      <c r="DH11" s="660"/>
      <c r="DI11" s="660"/>
      <c r="DJ11" s="660"/>
      <c r="DK11" s="660"/>
      <c r="DL11" s="660"/>
      <c r="DM11" s="660"/>
      <c r="DN11" s="660"/>
      <c r="DO11" s="660"/>
      <c r="DP11" s="661"/>
      <c r="DQ11" s="668">
        <v>177859</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22917</v>
      </c>
      <c r="S12" s="660"/>
      <c r="T12" s="660"/>
      <c r="U12" s="660"/>
      <c r="V12" s="660"/>
      <c r="W12" s="660"/>
      <c r="X12" s="660"/>
      <c r="Y12" s="661"/>
      <c r="Z12" s="662">
        <v>0.2</v>
      </c>
      <c r="AA12" s="662"/>
      <c r="AB12" s="662"/>
      <c r="AC12" s="662"/>
      <c r="AD12" s="663">
        <v>22917</v>
      </c>
      <c r="AE12" s="663"/>
      <c r="AF12" s="663"/>
      <c r="AG12" s="663"/>
      <c r="AH12" s="663"/>
      <c r="AI12" s="663"/>
      <c r="AJ12" s="663"/>
      <c r="AK12" s="663"/>
      <c r="AL12" s="664">
        <v>0.5</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816378</v>
      </c>
      <c r="BH12" s="660"/>
      <c r="BI12" s="660"/>
      <c r="BJ12" s="660"/>
      <c r="BK12" s="660"/>
      <c r="BL12" s="660"/>
      <c r="BM12" s="660"/>
      <c r="BN12" s="661"/>
      <c r="BO12" s="662">
        <v>58.8</v>
      </c>
      <c r="BP12" s="662"/>
      <c r="BQ12" s="662"/>
      <c r="BR12" s="662"/>
      <c r="BS12" s="663" t="s">
        <v>230</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216743</v>
      </c>
      <c r="CS12" s="660"/>
      <c r="CT12" s="660"/>
      <c r="CU12" s="660"/>
      <c r="CV12" s="660"/>
      <c r="CW12" s="660"/>
      <c r="CX12" s="660"/>
      <c r="CY12" s="661"/>
      <c r="CZ12" s="662">
        <v>2.4</v>
      </c>
      <c r="DA12" s="662"/>
      <c r="DB12" s="662"/>
      <c r="DC12" s="662"/>
      <c r="DD12" s="668" t="s">
        <v>237</v>
      </c>
      <c r="DE12" s="660"/>
      <c r="DF12" s="660"/>
      <c r="DG12" s="660"/>
      <c r="DH12" s="660"/>
      <c r="DI12" s="660"/>
      <c r="DJ12" s="660"/>
      <c r="DK12" s="660"/>
      <c r="DL12" s="660"/>
      <c r="DM12" s="660"/>
      <c r="DN12" s="660"/>
      <c r="DO12" s="660"/>
      <c r="DP12" s="661"/>
      <c r="DQ12" s="668">
        <v>156207</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141</v>
      </c>
      <c r="AA13" s="662"/>
      <c r="AB13" s="662"/>
      <c r="AC13" s="662"/>
      <c r="AD13" s="663" t="s">
        <v>230</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811235</v>
      </c>
      <c r="BH13" s="660"/>
      <c r="BI13" s="660"/>
      <c r="BJ13" s="660"/>
      <c r="BK13" s="660"/>
      <c r="BL13" s="660"/>
      <c r="BM13" s="660"/>
      <c r="BN13" s="661"/>
      <c r="BO13" s="662">
        <v>58.5</v>
      </c>
      <c r="BP13" s="662"/>
      <c r="BQ13" s="662"/>
      <c r="BR13" s="662"/>
      <c r="BS13" s="663" t="s">
        <v>237</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1053462</v>
      </c>
      <c r="CS13" s="660"/>
      <c r="CT13" s="660"/>
      <c r="CU13" s="660"/>
      <c r="CV13" s="660"/>
      <c r="CW13" s="660"/>
      <c r="CX13" s="660"/>
      <c r="CY13" s="661"/>
      <c r="CZ13" s="662">
        <v>11.5</v>
      </c>
      <c r="DA13" s="662"/>
      <c r="DB13" s="662"/>
      <c r="DC13" s="662"/>
      <c r="DD13" s="668">
        <v>708952</v>
      </c>
      <c r="DE13" s="660"/>
      <c r="DF13" s="660"/>
      <c r="DG13" s="660"/>
      <c r="DH13" s="660"/>
      <c r="DI13" s="660"/>
      <c r="DJ13" s="660"/>
      <c r="DK13" s="660"/>
      <c r="DL13" s="660"/>
      <c r="DM13" s="660"/>
      <c r="DN13" s="660"/>
      <c r="DO13" s="660"/>
      <c r="DP13" s="661"/>
      <c r="DQ13" s="668">
        <v>339963</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46</v>
      </c>
      <c r="S14" s="660"/>
      <c r="T14" s="660"/>
      <c r="U14" s="660"/>
      <c r="V14" s="660"/>
      <c r="W14" s="660"/>
      <c r="X14" s="660"/>
      <c r="Y14" s="661"/>
      <c r="Z14" s="662">
        <v>0</v>
      </c>
      <c r="AA14" s="662"/>
      <c r="AB14" s="662"/>
      <c r="AC14" s="662"/>
      <c r="AD14" s="663">
        <v>46</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58729</v>
      </c>
      <c r="BH14" s="660"/>
      <c r="BI14" s="660"/>
      <c r="BJ14" s="660"/>
      <c r="BK14" s="660"/>
      <c r="BL14" s="660"/>
      <c r="BM14" s="660"/>
      <c r="BN14" s="661"/>
      <c r="BO14" s="662">
        <v>4.2</v>
      </c>
      <c r="BP14" s="662"/>
      <c r="BQ14" s="662"/>
      <c r="BR14" s="662"/>
      <c r="BS14" s="663" t="s">
        <v>237</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265304</v>
      </c>
      <c r="CS14" s="660"/>
      <c r="CT14" s="660"/>
      <c r="CU14" s="660"/>
      <c r="CV14" s="660"/>
      <c r="CW14" s="660"/>
      <c r="CX14" s="660"/>
      <c r="CY14" s="661"/>
      <c r="CZ14" s="662">
        <v>2.9</v>
      </c>
      <c r="DA14" s="662"/>
      <c r="DB14" s="662"/>
      <c r="DC14" s="662"/>
      <c r="DD14" s="668" t="s">
        <v>230</v>
      </c>
      <c r="DE14" s="660"/>
      <c r="DF14" s="660"/>
      <c r="DG14" s="660"/>
      <c r="DH14" s="660"/>
      <c r="DI14" s="660"/>
      <c r="DJ14" s="660"/>
      <c r="DK14" s="660"/>
      <c r="DL14" s="660"/>
      <c r="DM14" s="660"/>
      <c r="DN14" s="660"/>
      <c r="DO14" s="660"/>
      <c r="DP14" s="661"/>
      <c r="DQ14" s="668">
        <v>265304</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230</v>
      </c>
      <c r="AA15" s="662"/>
      <c r="AB15" s="662"/>
      <c r="AC15" s="662"/>
      <c r="AD15" s="663" t="s">
        <v>230</v>
      </c>
      <c r="AE15" s="663"/>
      <c r="AF15" s="663"/>
      <c r="AG15" s="663"/>
      <c r="AH15" s="663"/>
      <c r="AI15" s="663"/>
      <c r="AJ15" s="663"/>
      <c r="AK15" s="663"/>
      <c r="AL15" s="664" t="s">
        <v>237</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53244</v>
      </c>
      <c r="BH15" s="660"/>
      <c r="BI15" s="660"/>
      <c r="BJ15" s="660"/>
      <c r="BK15" s="660"/>
      <c r="BL15" s="660"/>
      <c r="BM15" s="660"/>
      <c r="BN15" s="661"/>
      <c r="BO15" s="662">
        <v>3.8</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1192559</v>
      </c>
      <c r="CS15" s="660"/>
      <c r="CT15" s="660"/>
      <c r="CU15" s="660"/>
      <c r="CV15" s="660"/>
      <c r="CW15" s="660"/>
      <c r="CX15" s="660"/>
      <c r="CY15" s="661"/>
      <c r="CZ15" s="662">
        <v>13</v>
      </c>
      <c r="DA15" s="662"/>
      <c r="DB15" s="662"/>
      <c r="DC15" s="662"/>
      <c r="DD15" s="668">
        <v>320137</v>
      </c>
      <c r="DE15" s="660"/>
      <c r="DF15" s="660"/>
      <c r="DG15" s="660"/>
      <c r="DH15" s="660"/>
      <c r="DI15" s="660"/>
      <c r="DJ15" s="660"/>
      <c r="DK15" s="660"/>
      <c r="DL15" s="660"/>
      <c r="DM15" s="660"/>
      <c r="DN15" s="660"/>
      <c r="DO15" s="660"/>
      <c r="DP15" s="661"/>
      <c r="DQ15" s="668">
        <v>711405</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4281</v>
      </c>
      <c r="S16" s="660"/>
      <c r="T16" s="660"/>
      <c r="U16" s="660"/>
      <c r="V16" s="660"/>
      <c r="W16" s="660"/>
      <c r="X16" s="660"/>
      <c r="Y16" s="661"/>
      <c r="Z16" s="662">
        <v>0</v>
      </c>
      <c r="AA16" s="662"/>
      <c r="AB16" s="662"/>
      <c r="AC16" s="662"/>
      <c r="AD16" s="663">
        <v>4281</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v>11163</v>
      </c>
      <c r="BH16" s="660"/>
      <c r="BI16" s="660"/>
      <c r="BJ16" s="660"/>
      <c r="BK16" s="660"/>
      <c r="BL16" s="660"/>
      <c r="BM16" s="660"/>
      <c r="BN16" s="661"/>
      <c r="BO16" s="662">
        <v>0.8</v>
      </c>
      <c r="BP16" s="662"/>
      <c r="BQ16" s="662"/>
      <c r="BR16" s="662"/>
      <c r="BS16" s="663" t="s">
        <v>230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237</v>
      </c>
      <c r="CS16" s="660"/>
      <c r="CT16" s="660"/>
      <c r="CU16" s="660"/>
      <c r="CV16" s="660"/>
      <c r="CW16" s="660"/>
      <c r="CX16" s="660"/>
      <c r="CY16" s="661"/>
      <c r="CZ16" s="662" t="s">
        <v>230</v>
      </c>
      <c r="DA16" s="662"/>
      <c r="DB16" s="662"/>
      <c r="DC16" s="662"/>
      <c r="DD16" s="668" t="s">
        <v>237</v>
      </c>
      <c r="DE16" s="660"/>
      <c r="DF16" s="660"/>
      <c r="DG16" s="660"/>
      <c r="DH16" s="660"/>
      <c r="DI16" s="660"/>
      <c r="DJ16" s="660"/>
      <c r="DK16" s="660"/>
      <c r="DL16" s="660"/>
      <c r="DM16" s="660"/>
      <c r="DN16" s="660"/>
      <c r="DO16" s="660"/>
      <c r="DP16" s="661"/>
      <c r="DQ16" s="668" t="s">
        <v>237</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20879</v>
      </c>
      <c r="S17" s="660"/>
      <c r="T17" s="660"/>
      <c r="U17" s="660"/>
      <c r="V17" s="660"/>
      <c r="W17" s="660"/>
      <c r="X17" s="660"/>
      <c r="Y17" s="661"/>
      <c r="Z17" s="662">
        <v>0.2</v>
      </c>
      <c r="AA17" s="662"/>
      <c r="AB17" s="662"/>
      <c r="AC17" s="662"/>
      <c r="AD17" s="663">
        <v>20879</v>
      </c>
      <c r="AE17" s="663"/>
      <c r="AF17" s="663"/>
      <c r="AG17" s="663"/>
      <c r="AH17" s="663"/>
      <c r="AI17" s="663"/>
      <c r="AJ17" s="663"/>
      <c r="AK17" s="663"/>
      <c r="AL17" s="664">
        <v>0.5</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230</v>
      </c>
      <c r="BH17" s="660"/>
      <c r="BI17" s="660"/>
      <c r="BJ17" s="660"/>
      <c r="BK17" s="660"/>
      <c r="BL17" s="660"/>
      <c r="BM17" s="660"/>
      <c r="BN17" s="661"/>
      <c r="BO17" s="662" t="s">
        <v>141</v>
      </c>
      <c r="BP17" s="662"/>
      <c r="BQ17" s="662"/>
      <c r="BR17" s="662"/>
      <c r="BS17" s="663" t="s">
        <v>230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767122</v>
      </c>
      <c r="CS17" s="660"/>
      <c r="CT17" s="660"/>
      <c r="CU17" s="660"/>
      <c r="CV17" s="660"/>
      <c r="CW17" s="660"/>
      <c r="CX17" s="660"/>
      <c r="CY17" s="661"/>
      <c r="CZ17" s="662">
        <v>8.4</v>
      </c>
      <c r="DA17" s="662"/>
      <c r="DB17" s="662"/>
      <c r="DC17" s="662"/>
      <c r="DD17" s="668" t="s">
        <v>230</v>
      </c>
      <c r="DE17" s="660"/>
      <c r="DF17" s="660"/>
      <c r="DG17" s="660"/>
      <c r="DH17" s="660"/>
      <c r="DI17" s="660"/>
      <c r="DJ17" s="660"/>
      <c r="DK17" s="660"/>
      <c r="DL17" s="660"/>
      <c r="DM17" s="660"/>
      <c r="DN17" s="660"/>
      <c r="DO17" s="660"/>
      <c r="DP17" s="661"/>
      <c r="DQ17" s="668">
        <v>723561</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5766</v>
      </c>
      <c r="S18" s="660"/>
      <c r="T18" s="660"/>
      <c r="U18" s="660"/>
      <c r="V18" s="660"/>
      <c r="W18" s="660"/>
      <c r="X18" s="660"/>
      <c r="Y18" s="661"/>
      <c r="Z18" s="662">
        <v>0.1</v>
      </c>
      <c r="AA18" s="662"/>
      <c r="AB18" s="662"/>
      <c r="AC18" s="662"/>
      <c r="AD18" s="663">
        <v>5766</v>
      </c>
      <c r="AE18" s="663"/>
      <c r="AF18" s="663"/>
      <c r="AG18" s="663"/>
      <c r="AH18" s="663"/>
      <c r="AI18" s="663"/>
      <c r="AJ18" s="663"/>
      <c r="AK18" s="663"/>
      <c r="AL18" s="664">
        <v>0.1</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230</v>
      </c>
      <c r="BP18" s="662"/>
      <c r="BQ18" s="662"/>
      <c r="BR18" s="662"/>
      <c r="BS18" s="663" t="s">
        <v>237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v>3296</v>
      </c>
      <c r="CS18" s="660"/>
      <c r="CT18" s="660"/>
      <c r="CU18" s="660"/>
      <c r="CV18" s="660"/>
      <c r="CW18" s="660"/>
      <c r="CX18" s="660"/>
      <c r="CY18" s="661"/>
      <c r="CZ18" s="662">
        <v>0</v>
      </c>
      <c r="DA18" s="662"/>
      <c r="DB18" s="662"/>
      <c r="DC18" s="662"/>
      <c r="DD18" s="668">
        <v>3296</v>
      </c>
      <c r="DE18" s="660"/>
      <c r="DF18" s="660"/>
      <c r="DG18" s="660"/>
      <c r="DH18" s="660"/>
      <c r="DI18" s="660"/>
      <c r="DJ18" s="660"/>
      <c r="DK18" s="660"/>
      <c r="DL18" s="660"/>
      <c r="DM18" s="660"/>
      <c r="DN18" s="660"/>
      <c r="DO18" s="660"/>
      <c r="DP18" s="661"/>
      <c r="DQ18" s="668">
        <v>3296</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5737</v>
      </c>
      <c r="S19" s="660"/>
      <c r="T19" s="660"/>
      <c r="U19" s="660"/>
      <c r="V19" s="660"/>
      <c r="W19" s="660"/>
      <c r="X19" s="660"/>
      <c r="Y19" s="661"/>
      <c r="Z19" s="662">
        <v>0.1</v>
      </c>
      <c r="AA19" s="662"/>
      <c r="AB19" s="662"/>
      <c r="AC19" s="662"/>
      <c r="AD19" s="663">
        <v>5737</v>
      </c>
      <c r="AE19" s="663"/>
      <c r="AF19" s="663"/>
      <c r="AG19" s="663"/>
      <c r="AH19" s="663"/>
      <c r="AI19" s="663"/>
      <c r="AJ19" s="663"/>
      <c r="AK19" s="663"/>
      <c r="AL19" s="664">
        <v>0.1</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10500</v>
      </c>
      <c r="BH19" s="660"/>
      <c r="BI19" s="660"/>
      <c r="BJ19" s="660"/>
      <c r="BK19" s="660"/>
      <c r="BL19" s="660"/>
      <c r="BM19" s="660"/>
      <c r="BN19" s="661"/>
      <c r="BO19" s="662">
        <v>0.8</v>
      </c>
      <c r="BP19" s="662"/>
      <c r="BQ19" s="662"/>
      <c r="BR19" s="662"/>
      <c r="BS19" s="663" t="s">
        <v>230</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230</v>
      </c>
      <c r="DA19" s="662"/>
      <c r="DB19" s="662"/>
      <c r="DC19" s="662"/>
      <c r="DD19" s="668" t="s">
        <v>237</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29</v>
      </c>
      <c r="S20" s="660"/>
      <c r="T20" s="660"/>
      <c r="U20" s="660"/>
      <c r="V20" s="660"/>
      <c r="W20" s="660"/>
      <c r="X20" s="660"/>
      <c r="Y20" s="661"/>
      <c r="Z20" s="662">
        <v>0</v>
      </c>
      <c r="AA20" s="662"/>
      <c r="AB20" s="662"/>
      <c r="AC20" s="662"/>
      <c r="AD20" s="663">
        <v>29</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10500</v>
      </c>
      <c r="BH20" s="660"/>
      <c r="BI20" s="660"/>
      <c r="BJ20" s="660"/>
      <c r="BK20" s="660"/>
      <c r="BL20" s="660"/>
      <c r="BM20" s="660"/>
      <c r="BN20" s="661"/>
      <c r="BO20" s="662">
        <v>0.8</v>
      </c>
      <c r="BP20" s="662"/>
      <c r="BQ20" s="662"/>
      <c r="BR20" s="662"/>
      <c r="BS20" s="663" t="s">
        <v>237</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9177077</v>
      </c>
      <c r="CS20" s="660"/>
      <c r="CT20" s="660"/>
      <c r="CU20" s="660"/>
      <c r="CV20" s="660"/>
      <c r="CW20" s="660"/>
      <c r="CX20" s="660"/>
      <c r="CY20" s="661"/>
      <c r="CZ20" s="662">
        <v>100</v>
      </c>
      <c r="DA20" s="662"/>
      <c r="DB20" s="662"/>
      <c r="DC20" s="662"/>
      <c r="DD20" s="668">
        <v>1217107</v>
      </c>
      <c r="DE20" s="660"/>
      <c r="DF20" s="660"/>
      <c r="DG20" s="660"/>
      <c r="DH20" s="660"/>
      <c r="DI20" s="660"/>
      <c r="DJ20" s="660"/>
      <c r="DK20" s="660"/>
      <c r="DL20" s="660"/>
      <c r="DM20" s="660"/>
      <c r="DN20" s="660"/>
      <c r="DO20" s="660"/>
      <c r="DP20" s="661"/>
      <c r="DQ20" s="668">
        <v>5291938</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2802403</v>
      </c>
      <c r="S21" s="660"/>
      <c r="T21" s="660"/>
      <c r="U21" s="660"/>
      <c r="V21" s="660"/>
      <c r="W21" s="660"/>
      <c r="X21" s="660"/>
      <c r="Y21" s="661"/>
      <c r="Z21" s="662">
        <v>29.3</v>
      </c>
      <c r="AA21" s="662"/>
      <c r="AB21" s="662"/>
      <c r="AC21" s="662"/>
      <c r="AD21" s="663">
        <v>2550171</v>
      </c>
      <c r="AE21" s="663"/>
      <c r="AF21" s="663"/>
      <c r="AG21" s="663"/>
      <c r="AH21" s="663"/>
      <c r="AI21" s="663"/>
      <c r="AJ21" s="663"/>
      <c r="AK21" s="663"/>
      <c r="AL21" s="664">
        <v>58.2</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10500</v>
      </c>
      <c r="BH21" s="660"/>
      <c r="BI21" s="660"/>
      <c r="BJ21" s="660"/>
      <c r="BK21" s="660"/>
      <c r="BL21" s="660"/>
      <c r="BM21" s="660"/>
      <c r="BN21" s="661"/>
      <c r="BO21" s="662">
        <v>0.8</v>
      </c>
      <c r="BP21" s="662"/>
      <c r="BQ21" s="662"/>
      <c r="BR21" s="662"/>
      <c r="BS21" s="663" t="s">
        <v>237</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2550171</v>
      </c>
      <c r="S22" s="660"/>
      <c r="T22" s="660"/>
      <c r="U22" s="660"/>
      <c r="V22" s="660"/>
      <c r="W22" s="660"/>
      <c r="X22" s="660"/>
      <c r="Y22" s="661"/>
      <c r="Z22" s="662">
        <v>26.7</v>
      </c>
      <c r="AA22" s="662"/>
      <c r="AB22" s="662"/>
      <c r="AC22" s="662"/>
      <c r="AD22" s="663">
        <v>2550171</v>
      </c>
      <c r="AE22" s="663"/>
      <c r="AF22" s="663"/>
      <c r="AG22" s="663"/>
      <c r="AH22" s="663"/>
      <c r="AI22" s="663"/>
      <c r="AJ22" s="663"/>
      <c r="AK22" s="663"/>
      <c r="AL22" s="664">
        <v>58.2</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230</v>
      </c>
      <c r="BH22" s="660"/>
      <c r="BI22" s="660"/>
      <c r="BJ22" s="660"/>
      <c r="BK22" s="660"/>
      <c r="BL22" s="660"/>
      <c r="BM22" s="660"/>
      <c r="BN22" s="661"/>
      <c r="BO22" s="662" t="s">
        <v>237</v>
      </c>
      <c r="BP22" s="662"/>
      <c r="BQ22" s="662"/>
      <c r="BR22" s="662"/>
      <c r="BS22" s="663" t="s">
        <v>230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252232</v>
      </c>
      <c r="S23" s="660"/>
      <c r="T23" s="660"/>
      <c r="U23" s="660"/>
      <c r="V23" s="660"/>
      <c r="W23" s="660"/>
      <c r="X23" s="660"/>
      <c r="Y23" s="661"/>
      <c r="Z23" s="662">
        <v>2.6</v>
      </c>
      <c r="AA23" s="662"/>
      <c r="AB23" s="662"/>
      <c r="AC23" s="662"/>
      <c r="AD23" s="663" t="s">
        <v>230</v>
      </c>
      <c r="AE23" s="663"/>
      <c r="AF23" s="663"/>
      <c r="AG23" s="663"/>
      <c r="AH23" s="663"/>
      <c r="AI23" s="663"/>
      <c r="AJ23" s="663"/>
      <c r="AK23" s="663"/>
      <c r="AL23" s="664" t="s">
        <v>230</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141</v>
      </c>
      <c r="BH23" s="660"/>
      <c r="BI23" s="660"/>
      <c r="BJ23" s="660"/>
      <c r="BK23" s="660"/>
      <c r="BL23" s="660"/>
      <c r="BM23" s="660"/>
      <c r="BN23" s="661"/>
      <c r="BO23" s="662" t="s">
        <v>237</v>
      </c>
      <c r="BP23" s="662"/>
      <c r="BQ23" s="662"/>
      <c r="BR23" s="662"/>
      <c r="BS23" s="663" t="s">
        <v>141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237</v>
      </c>
      <c r="S24" s="660"/>
      <c r="T24" s="660"/>
      <c r="U24" s="660"/>
      <c r="V24" s="660"/>
      <c r="W24" s="660"/>
      <c r="X24" s="660"/>
      <c r="Y24" s="661"/>
      <c r="Z24" s="662" t="s">
        <v>230</v>
      </c>
      <c r="AA24" s="662"/>
      <c r="AB24" s="662"/>
      <c r="AC24" s="662"/>
      <c r="AD24" s="663" t="s">
        <v>237</v>
      </c>
      <c r="AE24" s="663"/>
      <c r="AF24" s="663"/>
      <c r="AG24" s="663"/>
      <c r="AH24" s="663"/>
      <c r="AI24" s="663"/>
      <c r="AJ24" s="663"/>
      <c r="AK24" s="663"/>
      <c r="AL24" s="664" t="s">
        <v>230</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230</v>
      </c>
      <c r="BH24" s="660"/>
      <c r="BI24" s="660"/>
      <c r="BJ24" s="660"/>
      <c r="BK24" s="660"/>
      <c r="BL24" s="660"/>
      <c r="BM24" s="660"/>
      <c r="BN24" s="661"/>
      <c r="BO24" s="662" t="s">
        <v>230</v>
      </c>
      <c r="BP24" s="662"/>
      <c r="BQ24" s="662"/>
      <c r="BR24" s="662"/>
      <c r="BS24" s="663" t="s">
        <v>237</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4229566</v>
      </c>
      <c r="CS24" s="649"/>
      <c r="CT24" s="649"/>
      <c r="CU24" s="649"/>
      <c r="CV24" s="649"/>
      <c r="CW24" s="649"/>
      <c r="CX24" s="649"/>
      <c r="CY24" s="650"/>
      <c r="CZ24" s="653">
        <v>46.1</v>
      </c>
      <c r="DA24" s="654"/>
      <c r="DB24" s="654"/>
      <c r="DC24" s="670"/>
      <c r="DD24" s="691">
        <v>2083821</v>
      </c>
      <c r="DE24" s="649"/>
      <c r="DF24" s="649"/>
      <c r="DG24" s="649"/>
      <c r="DH24" s="649"/>
      <c r="DI24" s="649"/>
      <c r="DJ24" s="649"/>
      <c r="DK24" s="650"/>
      <c r="DL24" s="691">
        <v>1922236</v>
      </c>
      <c r="DM24" s="649"/>
      <c r="DN24" s="649"/>
      <c r="DO24" s="649"/>
      <c r="DP24" s="649"/>
      <c r="DQ24" s="649"/>
      <c r="DR24" s="649"/>
      <c r="DS24" s="649"/>
      <c r="DT24" s="649"/>
      <c r="DU24" s="649"/>
      <c r="DV24" s="650"/>
      <c r="DW24" s="653">
        <v>43.4</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4592919</v>
      </c>
      <c r="S25" s="660"/>
      <c r="T25" s="660"/>
      <c r="U25" s="660"/>
      <c r="V25" s="660"/>
      <c r="W25" s="660"/>
      <c r="X25" s="660"/>
      <c r="Y25" s="661"/>
      <c r="Z25" s="662">
        <v>48.1</v>
      </c>
      <c r="AA25" s="662"/>
      <c r="AB25" s="662"/>
      <c r="AC25" s="662"/>
      <c r="AD25" s="663">
        <v>4340687</v>
      </c>
      <c r="AE25" s="663"/>
      <c r="AF25" s="663"/>
      <c r="AG25" s="663"/>
      <c r="AH25" s="663"/>
      <c r="AI25" s="663"/>
      <c r="AJ25" s="663"/>
      <c r="AK25" s="663"/>
      <c r="AL25" s="664">
        <v>99</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230</v>
      </c>
      <c r="BH25" s="660"/>
      <c r="BI25" s="660"/>
      <c r="BJ25" s="660"/>
      <c r="BK25" s="660"/>
      <c r="BL25" s="660"/>
      <c r="BM25" s="660"/>
      <c r="BN25" s="661"/>
      <c r="BO25" s="662" t="s">
        <v>237</v>
      </c>
      <c r="BP25" s="662"/>
      <c r="BQ25" s="662"/>
      <c r="BR25" s="662"/>
      <c r="BS25" s="663" t="s">
        <v>230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1286572</v>
      </c>
      <c r="CS25" s="692"/>
      <c r="CT25" s="692"/>
      <c r="CU25" s="692"/>
      <c r="CV25" s="692"/>
      <c r="CW25" s="692"/>
      <c r="CX25" s="692"/>
      <c r="CY25" s="693"/>
      <c r="CZ25" s="664">
        <v>14</v>
      </c>
      <c r="DA25" s="689"/>
      <c r="DB25" s="689"/>
      <c r="DC25" s="694"/>
      <c r="DD25" s="668">
        <v>1009540</v>
      </c>
      <c r="DE25" s="692"/>
      <c r="DF25" s="692"/>
      <c r="DG25" s="692"/>
      <c r="DH25" s="692"/>
      <c r="DI25" s="692"/>
      <c r="DJ25" s="692"/>
      <c r="DK25" s="693"/>
      <c r="DL25" s="668">
        <v>854565</v>
      </c>
      <c r="DM25" s="692"/>
      <c r="DN25" s="692"/>
      <c r="DO25" s="692"/>
      <c r="DP25" s="692"/>
      <c r="DQ25" s="692"/>
      <c r="DR25" s="692"/>
      <c r="DS25" s="692"/>
      <c r="DT25" s="692"/>
      <c r="DU25" s="692"/>
      <c r="DV25" s="693"/>
      <c r="DW25" s="664">
        <v>19.3</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751</v>
      </c>
      <c r="S26" s="660"/>
      <c r="T26" s="660"/>
      <c r="U26" s="660"/>
      <c r="V26" s="660"/>
      <c r="W26" s="660"/>
      <c r="X26" s="660"/>
      <c r="Y26" s="661"/>
      <c r="Z26" s="662">
        <v>0</v>
      </c>
      <c r="AA26" s="662"/>
      <c r="AB26" s="662"/>
      <c r="AC26" s="662"/>
      <c r="AD26" s="663">
        <v>751</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141</v>
      </c>
      <c r="BH26" s="660"/>
      <c r="BI26" s="660"/>
      <c r="BJ26" s="660"/>
      <c r="BK26" s="660"/>
      <c r="BL26" s="660"/>
      <c r="BM26" s="660"/>
      <c r="BN26" s="661"/>
      <c r="BO26" s="662" t="s">
        <v>237</v>
      </c>
      <c r="BP26" s="662"/>
      <c r="BQ26" s="662"/>
      <c r="BR26" s="662"/>
      <c r="BS26" s="663" t="s">
        <v>237</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591553</v>
      </c>
      <c r="CS26" s="660"/>
      <c r="CT26" s="660"/>
      <c r="CU26" s="660"/>
      <c r="CV26" s="660"/>
      <c r="CW26" s="660"/>
      <c r="CX26" s="660"/>
      <c r="CY26" s="661"/>
      <c r="CZ26" s="664">
        <v>6.4</v>
      </c>
      <c r="DA26" s="689"/>
      <c r="DB26" s="689"/>
      <c r="DC26" s="694"/>
      <c r="DD26" s="668">
        <v>513661</v>
      </c>
      <c r="DE26" s="660"/>
      <c r="DF26" s="660"/>
      <c r="DG26" s="660"/>
      <c r="DH26" s="660"/>
      <c r="DI26" s="660"/>
      <c r="DJ26" s="660"/>
      <c r="DK26" s="661"/>
      <c r="DL26" s="668" t="s">
        <v>237</v>
      </c>
      <c r="DM26" s="660"/>
      <c r="DN26" s="660"/>
      <c r="DO26" s="660"/>
      <c r="DP26" s="660"/>
      <c r="DQ26" s="660"/>
      <c r="DR26" s="660"/>
      <c r="DS26" s="660"/>
      <c r="DT26" s="660"/>
      <c r="DU26" s="660"/>
      <c r="DV26" s="661"/>
      <c r="DW26" s="664" t="s">
        <v>230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123164</v>
      </c>
      <c r="S27" s="660"/>
      <c r="T27" s="660"/>
      <c r="U27" s="660"/>
      <c r="V27" s="660"/>
      <c r="W27" s="660"/>
      <c r="X27" s="660"/>
      <c r="Y27" s="661"/>
      <c r="Z27" s="662">
        <v>1.3</v>
      </c>
      <c r="AA27" s="662"/>
      <c r="AB27" s="662"/>
      <c r="AC27" s="662"/>
      <c r="AD27" s="663" t="s">
        <v>230</v>
      </c>
      <c r="AE27" s="663"/>
      <c r="AF27" s="663"/>
      <c r="AG27" s="663"/>
      <c r="AH27" s="663"/>
      <c r="AI27" s="663"/>
      <c r="AJ27" s="663"/>
      <c r="AK27" s="663"/>
      <c r="AL27" s="664" t="s">
        <v>141</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1387394</v>
      </c>
      <c r="BH27" s="660"/>
      <c r="BI27" s="660"/>
      <c r="BJ27" s="660"/>
      <c r="BK27" s="660"/>
      <c r="BL27" s="660"/>
      <c r="BM27" s="660"/>
      <c r="BN27" s="661"/>
      <c r="BO27" s="662">
        <v>100</v>
      </c>
      <c r="BP27" s="662"/>
      <c r="BQ27" s="662"/>
      <c r="BR27" s="662"/>
      <c r="BS27" s="663" t="s">
        <v>237</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2175872</v>
      </c>
      <c r="CS27" s="692"/>
      <c r="CT27" s="692"/>
      <c r="CU27" s="692"/>
      <c r="CV27" s="692"/>
      <c r="CW27" s="692"/>
      <c r="CX27" s="692"/>
      <c r="CY27" s="693"/>
      <c r="CZ27" s="664">
        <v>23.7</v>
      </c>
      <c r="DA27" s="689"/>
      <c r="DB27" s="689"/>
      <c r="DC27" s="694"/>
      <c r="DD27" s="668">
        <v>350720</v>
      </c>
      <c r="DE27" s="692"/>
      <c r="DF27" s="692"/>
      <c r="DG27" s="692"/>
      <c r="DH27" s="692"/>
      <c r="DI27" s="692"/>
      <c r="DJ27" s="692"/>
      <c r="DK27" s="693"/>
      <c r="DL27" s="668">
        <v>344110</v>
      </c>
      <c r="DM27" s="692"/>
      <c r="DN27" s="692"/>
      <c r="DO27" s="692"/>
      <c r="DP27" s="692"/>
      <c r="DQ27" s="692"/>
      <c r="DR27" s="692"/>
      <c r="DS27" s="692"/>
      <c r="DT27" s="692"/>
      <c r="DU27" s="692"/>
      <c r="DV27" s="693"/>
      <c r="DW27" s="664">
        <v>7.8</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87546</v>
      </c>
      <c r="S28" s="660"/>
      <c r="T28" s="660"/>
      <c r="U28" s="660"/>
      <c r="V28" s="660"/>
      <c r="W28" s="660"/>
      <c r="X28" s="660"/>
      <c r="Y28" s="661"/>
      <c r="Z28" s="662">
        <v>0.9</v>
      </c>
      <c r="AA28" s="662"/>
      <c r="AB28" s="662"/>
      <c r="AC28" s="662"/>
      <c r="AD28" s="663" t="s">
        <v>230</v>
      </c>
      <c r="AE28" s="663"/>
      <c r="AF28" s="663"/>
      <c r="AG28" s="663"/>
      <c r="AH28" s="663"/>
      <c r="AI28" s="663"/>
      <c r="AJ28" s="663"/>
      <c r="AK28" s="663"/>
      <c r="AL28" s="664" t="s">
        <v>230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767122</v>
      </c>
      <c r="CS28" s="660"/>
      <c r="CT28" s="660"/>
      <c r="CU28" s="660"/>
      <c r="CV28" s="660"/>
      <c r="CW28" s="660"/>
      <c r="CX28" s="660"/>
      <c r="CY28" s="661"/>
      <c r="CZ28" s="664">
        <v>8.4</v>
      </c>
      <c r="DA28" s="689"/>
      <c r="DB28" s="689"/>
      <c r="DC28" s="694"/>
      <c r="DD28" s="668">
        <v>723561</v>
      </c>
      <c r="DE28" s="660"/>
      <c r="DF28" s="660"/>
      <c r="DG28" s="660"/>
      <c r="DH28" s="660"/>
      <c r="DI28" s="660"/>
      <c r="DJ28" s="660"/>
      <c r="DK28" s="661"/>
      <c r="DL28" s="668">
        <v>723561</v>
      </c>
      <c r="DM28" s="660"/>
      <c r="DN28" s="660"/>
      <c r="DO28" s="660"/>
      <c r="DP28" s="660"/>
      <c r="DQ28" s="660"/>
      <c r="DR28" s="660"/>
      <c r="DS28" s="660"/>
      <c r="DT28" s="660"/>
      <c r="DU28" s="660"/>
      <c r="DV28" s="661"/>
      <c r="DW28" s="664">
        <v>16.3</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44122</v>
      </c>
      <c r="S29" s="660"/>
      <c r="T29" s="660"/>
      <c r="U29" s="660"/>
      <c r="V29" s="660"/>
      <c r="W29" s="660"/>
      <c r="X29" s="660"/>
      <c r="Y29" s="661"/>
      <c r="Z29" s="662">
        <v>0.5</v>
      </c>
      <c r="AA29" s="662"/>
      <c r="AB29" s="662"/>
      <c r="AC29" s="662"/>
      <c r="AD29" s="663" t="s">
        <v>230</v>
      </c>
      <c r="AE29" s="663"/>
      <c r="AF29" s="663"/>
      <c r="AG29" s="663"/>
      <c r="AH29" s="663"/>
      <c r="AI29" s="663"/>
      <c r="AJ29" s="663"/>
      <c r="AK29" s="663"/>
      <c r="AL29" s="664" t="s">
        <v>230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766669</v>
      </c>
      <c r="CS29" s="692"/>
      <c r="CT29" s="692"/>
      <c r="CU29" s="692"/>
      <c r="CV29" s="692"/>
      <c r="CW29" s="692"/>
      <c r="CX29" s="692"/>
      <c r="CY29" s="693"/>
      <c r="CZ29" s="664">
        <v>8.4</v>
      </c>
      <c r="DA29" s="689"/>
      <c r="DB29" s="689"/>
      <c r="DC29" s="694"/>
      <c r="DD29" s="668">
        <v>723108</v>
      </c>
      <c r="DE29" s="692"/>
      <c r="DF29" s="692"/>
      <c r="DG29" s="692"/>
      <c r="DH29" s="692"/>
      <c r="DI29" s="692"/>
      <c r="DJ29" s="692"/>
      <c r="DK29" s="693"/>
      <c r="DL29" s="668">
        <v>723108</v>
      </c>
      <c r="DM29" s="692"/>
      <c r="DN29" s="692"/>
      <c r="DO29" s="692"/>
      <c r="DP29" s="692"/>
      <c r="DQ29" s="692"/>
      <c r="DR29" s="692"/>
      <c r="DS29" s="692"/>
      <c r="DT29" s="692"/>
      <c r="DU29" s="692"/>
      <c r="DV29" s="693"/>
      <c r="DW29" s="664">
        <v>16.3</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2252174</v>
      </c>
      <c r="S30" s="660"/>
      <c r="T30" s="660"/>
      <c r="U30" s="660"/>
      <c r="V30" s="660"/>
      <c r="W30" s="660"/>
      <c r="X30" s="660"/>
      <c r="Y30" s="661"/>
      <c r="Z30" s="662">
        <v>23.6</v>
      </c>
      <c r="AA30" s="662"/>
      <c r="AB30" s="662"/>
      <c r="AC30" s="662"/>
      <c r="AD30" s="663" t="s">
        <v>230</v>
      </c>
      <c r="AE30" s="663"/>
      <c r="AF30" s="663"/>
      <c r="AG30" s="663"/>
      <c r="AH30" s="663"/>
      <c r="AI30" s="663"/>
      <c r="AJ30" s="663"/>
      <c r="AK30" s="663"/>
      <c r="AL30" s="664" t="s">
        <v>237</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725148</v>
      </c>
      <c r="CS30" s="660"/>
      <c r="CT30" s="660"/>
      <c r="CU30" s="660"/>
      <c r="CV30" s="660"/>
      <c r="CW30" s="660"/>
      <c r="CX30" s="660"/>
      <c r="CY30" s="661"/>
      <c r="CZ30" s="664">
        <v>7.9</v>
      </c>
      <c r="DA30" s="689"/>
      <c r="DB30" s="689"/>
      <c r="DC30" s="694"/>
      <c r="DD30" s="668">
        <v>681587</v>
      </c>
      <c r="DE30" s="660"/>
      <c r="DF30" s="660"/>
      <c r="DG30" s="660"/>
      <c r="DH30" s="660"/>
      <c r="DI30" s="660"/>
      <c r="DJ30" s="660"/>
      <c r="DK30" s="661"/>
      <c r="DL30" s="668">
        <v>681587</v>
      </c>
      <c r="DM30" s="660"/>
      <c r="DN30" s="660"/>
      <c r="DO30" s="660"/>
      <c r="DP30" s="660"/>
      <c r="DQ30" s="660"/>
      <c r="DR30" s="660"/>
      <c r="DS30" s="660"/>
      <c r="DT30" s="660"/>
      <c r="DU30" s="660"/>
      <c r="DV30" s="661"/>
      <c r="DW30" s="664">
        <v>15.4</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v>12690</v>
      </c>
      <c r="S31" s="660"/>
      <c r="T31" s="660"/>
      <c r="U31" s="660"/>
      <c r="V31" s="660"/>
      <c r="W31" s="660"/>
      <c r="X31" s="660"/>
      <c r="Y31" s="661"/>
      <c r="Z31" s="662">
        <v>0.1</v>
      </c>
      <c r="AA31" s="662"/>
      <c r="AB31" s="662"/>
      <c r="AC31" s="662"/>
      <c r="AD31" s="663">
        <v>12690</v>
      </c>
      <c r="AE31" s="663"/>
      <c r="AF31" s="663"/>
      <c r="AG31" s="663"/>
      <c r="AH31" s="663"/>
      <c r="AI31" s="663"/>
      <c r="AJ31" s="663"/>
      <c r="AK31" s="663"/>
      <c r="AL31" s="664">
        <v>0.3</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98.6</v>
      </c>
      <c r="BH31" s="703"/>
      <c r="BI31" s="703"/>
      <c r="BJ31" s="703"/>
      <c r="BK31" s="703"/>
      <c r="BL31" s="703"/>
      <c r="BM31" s="654">
        <v>96.2</v>
      </c>
      <c r="BN31" s="703"/>
      <c r="BO31" s="703"/>
      <c r="BP31" s="703"/>
      <c r="BQ31" s="704"/>
      <c r="BR31" s="706">
        <v>98.8</v>
      </c>
      <c r="BS31" s="703"/>
      <c r="BT31" s="703"/>
      <c r="BU31" s="703"/>
      <c r="BV31" s="703"/>
      <c r="BW31" s="703"/>
      <c r="BX31" s="654">
        <v>96.4</v>
      </c>
      <c r="BY31" s="703"/>
      <c r="BZ31" s="703"/>
      <c r="CA31" s="703"/>
      <c r="CB31" s="704"/>
      <c r="CD31" s="699"/>
      <c r="CE31" s="700"/>
      <c r="CF31" s="656" t="s">
        <v>316</v>
      </c>
      <c r="CG31" s="657"/>
      <c r="CH31" s="657"/>
      <c r="CI31" s="657"/>
      <c r="CJ31" s="657"/>
      <c r="CK31" s="657"/>
      <c r="CL31" s="657"/>
      <c r="CM31" s="657"/>
      <c r="CN31" s="657"/>
      <c r="CO31" s="657"/>
      <c r="CP31" s="657"/>
      <c r="CQ31" s="658"/>
      <c r="CR31" s="659">
        <v>41521</v>
      </c>
      <c r="CS31" s="692"/>
      <c r="CT31" s="692"/>
      <c r="CU31" s="692"/>
      <c r="CV31" s="692"/>
      <c r="CW31" s="692"/>
      <c r="CX31" s="692"/>
      <c r="CY31" s="693"/>
      <c r="CZ31" s="664">
        <v>0.5</v>
      </c>
      <c r="DA31" s="689"/>
      <c r="DB31" s="689"/>
      <c r="DC31" s="694"/>
      <c r="DD31" s="668">
        <v>41521</v>
      </c>
      <c r="DE31" s="692"/>
      <c r="DF31" s="692"/>
      <c r="DG31" s="692"/>
      <c r="DH31" s="692"/>
      <c r="DI31" s="692"/>
      <c r="DJ31" s="692"/>
      <c r="DK31" s="693"/>
      <c r="DL31" s="668">
        <v>41521</v>
      </c>
      <c r="DM31" s="692"/>
      <c r="DN31" s="692"/>
      <c r="DO31" s="692"/>
      <c r="DP31" s="692"/>
      <c r="DQ31" s="692"/>
      <c r="DR31" s="692"/>
      <c r="DS31" s="692"/>
      <c r="DT31" s="692"/>
      <c r="DU31" s="692"/>
      <c r="DV31" s="693"/>
      <c r="DW31" s="664">
        <v>0.9</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1089736</v>
      </c>
      <c r="S32" s="660"/>
      <c r="T32" s="660"/>
      <c r="U32" s="660"/>
      <c r="V32" s="660"/>
      <c r="W32" s="660"/>
      <c r="X32" s="660"/>
      <c r="Y32" s="661"/>
      <c r="Z32" s="662">
        <v>11.4</v>
      </c>
      <c r="AA32" s="662"/>
      <c r="AB32" s="662"/>
      <c r="AC32" s="662"/>
      <c r="AD32" s="663" t="s">
        <v>237</v>
      </c>
      <c r="AE32" s="663"/>
      <c r="AF32" s="663"/>
      <c r="AG32" s="663"/>
      <c r="AH32" s="663"/>
      <c r="AI32" s="663"/>
      <c r="AJ32" s="663"/>
      <c r="AK32" s="663"/>
      <c r="AL32" s="664" t="s">
        <v>141</v>
      </c>
      <c r="AM32" s="665"/>
      <c r="AN32" s="665"/>
      <c r="AO32" s="666"/>
      <c r="AP32" s="709"/>
      <c r="AQ32" s="710"/>
      <c r="AR32" s="710"/>
      <c r="AS32" s="710"/>
      <c r="AT32" s="714"/>
      <c r="AU32" s="214" t="s">
        <v>318</v>
      </c>
      <c r="AX32" s="656" t="s">
        <v>319</v>
      </c>
      <c r="AY32" s="657"/>
      <c r="AZ32" s="657"/>
      <c r="BA32" s="657"/>
      <c r="BB32" s="657"/>
      <c r="BC32" s="657"/>
      <c r="BD32" s="657"/>
      <c r="BE32" s="657"/>
      <c r="BF32" s="658"/>
      <c r="BG32" s="716">
        <v>98.7</v>
      </c>
      <c r="BH32" s="692"/>
      <c r="BI32" s="692"/>
      <c r="BJ32" s="692"/>
      <c r="BK32" s="692"/>
      <c r="BL32" s="692"/>
      <c r="BM32" s="665">
        <v>97</v>
      </c>
      <c r="BN32" s="692"/>
      <c r="BO32" s="692"/>
      <c r="BP32" s="692"/>
      <c r="BQ32" s="705"/>
      <c r="BR32" s="716">
        <v>98.6</v>
      </c>
      <c r="BS32" s="692"/>
      <c r="BT32" s="692"/>
      <c r="BU32" s="692"/>
      <c r="BV32" s="692"/>
      <c r="BW32" s="692"/>
      <c r="BX32" s="665">
        <v>97.9</v>
      </c>
      <c r="BY32" s="692"/>
      <c r="BZ32" s="692"/>
      <c r="CA32" s="692"/>
      <c r="CB32" s="705"/>
      <c r="CD32" s="701"/>
      <c r="CE32" s="702"/>
      <c r="CF32" s="656" t="s">
        <v>320</v>
      </c>
      <c r="CG32" s="657"/>
      <c r="CH32" s="657"/>
      <c r="CI32" s="657"/>
      <c r="CJ32" s="657"/>
      <c r="CK32" s="657"/>
      <c r="CL32" s="657"/>
      <c r="CM32" s="657"/>
      <c r="CN32" s="657"/>
      <c r="CO32" s="657"/>
      <c r="CP32" s="657"/>
      <c r="CQ32" s="658"/>
      <c r="CR32" s="659">
        <v>453</v>
      </c>
      <c r="CS32" s="660"/>
      <c r="CT32" s="660"/>
      <c r="CU32" s="660"/>
      <c r="CV32" s="660"/>
      <c r="CW32" s="660"/>
      <c r="CX32" s="660"/>
      <c r="CY32" s="661"/>
      <c r="CZ32" s="664">
        <v>0</v>
      </c>
      <c r="DA32" s="689"/>
      <c r="DB32" s="689"/>
      <c r="DC32" s="694"/>
      <c r="DD32" s="668">
        <v>453</v>
      </c>
      <c r="DE32" s="660"/>
      <c r="DF32" s="660"/>
      <c r="DG32" s="660"/>
      <c r="DH32" s="660"/>
      <c r="DI32" s="660"/>
      <c r="DJ32" s="660"/>
      <c r="DK32" s="661"/>
      <c r="DL32" s="668">
        <v>453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31220</v>
      </c>
      <c r="S33" s="660"/>
      <c r="T33" s="660"/>
      <c r="U33" s="660"/>
      <c r="V33" s="660"/>
      <c r="W33" s="660"/>
      <c r="X33" s="660"/>
      <c r="Y33" s="661"/>
      <c r="Z33" s="662">
        <v>0.3</v>
      </c>
      <c r="AA33" s="662"/>
      <c r="AB33" s="662"/>
      <c r="AC33" s="662"/>
      <c r="AD33" s="663">
        <v>28050</v>
      </c>
      <c r="AE33" s="663"/>
      <c r="AF33" s="663"/>
      <c r="AG33" s="663"/>
      <c r="AH33" s="663"/>
      <c r="AI33" s="663"/>
      <c r="AJ33" s="663"/>
      <c r="AK33" s="663"/>
      <c r="AL33" s="664">
        <v>0.6</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98.4</v>
      </c>
      <c r="BH33" s="718"/>
      <c r="BI33" s="718"/>
      <c r="BJ33" s="718"/>
      <c r="BK33" s="718"/>
      <c r="BL33" s="718"/>
      <c r="BM33" s="719">
        <v>95.4</v>
      </c>
      <c r="BN33" s="718"/>
      <c r="BO33" s="718"/>
      <c r="BP33" s="718"/>
      <c r="BQ33" s="720"/>
      <c r="BR33" s="717">
        <v>98.7</v>
      </c>
      <c r="BS33" s="718"/>
      <c r="BT33" s="718"/>
      <c r="BU33" s="718"/>
      <c r="BV33" s="718"/>
      <c r="BW33" s="718"/>
      <c r="BX33" s="719">
        <v>95.1</v>
      </c>
      <c r="BY33" s="718"/>
      <c r="BZ33" s="718"/>
      <c r="CA33" s="718"/>
      <c r="CB33" s="720"/>
      <c r="CD33" s="656" t="s">
        <v>323</v>
      </c>
      <c r="CE33" s="657"/>
      <c r="CF33" s="657"/>
      <c r="CG33" s="657"/>
      <c r="CH33" s="657"/>
      <c r="CI33" s="657"/>
      <c r="CJ33" s="657"/>
      <c r="CK33" s="657"/>
      <c r="CL33" s="657"/>
      <c r="CM33" s="657"/>
      <c r="CN33" s="657"/>
      <c r="CO33" s="657"/>
      <c r="CP33" s="657"/>
      <c r="CQ33" s="658"/>
      <c r="CR33" s="659">
        <v>3730404</v>
      </c>
      <c r="CS33" s="692"/>
      <c r="CT33" s="692"/>
      <c r="CU33" s="692"/>
      <c r="CV33" s="692"/>
      <c r="CW33" s="692"/>
      <c r="CX33" s="692"/>
      <c r="CY33" s="693"/>
      <c r="CZ33" s="664">
        <v>40.6</v>
      </c>
      <c r="DA33" s="689"/>
      <c r="DB33" s="689"/>
      <c r="DC33" s="694"/>
      <c r="DD33" s="668">
        <v>3067460</v>
      </c>
      <c r="DE33" s="692"/>
      <c r="DF33" s="692"/>
      <c r="DG33" s="692"/>
      <c r="DH33" s="692"/>
      <c r="DI33" s="692"/>
      <c r="DJ33" s="692"/>
      <c r="DK33" s="693"/>
      <c r="DL33" s="668">
        <v>2187016</v>
      </c>
      <c r="DM33" s="692"/>
      <c r="DN33" s="692"/>
      <c r="DO33" s="692"/>
      <c r="DP33" s="692"/>
      <c r="DQ33" s="692"/>
      <c r="DR33" s="692"/>
      <c r="DS33" s="692"/>
      <c r="DT33" s="692"/>
      <c r="DU33" s="692"/>
      <c r="DV33" s="693"/>
      <c r="DW33" s="664">
        <v>49.3</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197478</v>
      </c>
      <c r="S34" s="660"/>
      <c r="T34" s="660"/>
      <c r="U34" s="660"/>
      <c r="V34" s="660"/>
      <c r="W34" s="660"/>
      <c r="X34" s="660"/>
      <c r="Y34" s="661"/>
      <c r="Z34" s="662">
        <v>2.1</v>
      </c>
      <c r="AA34" s="662"/>
      <c r="AB34" s="662"/>
      <c r="AC34" s="662"/>
      <c r="AD34" s="663" t="s">
        <v>237</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1203434</v>
      </c>
      <c r="CS34" s="660"/>
      <c r="CT34" s="660"/>
      <c r="CU34" s="660"/>
      <c r="CV34" s="660"/>
      <c r="CW34" s="660"/>
      <c r="CX34" s="660"/>
      <c r="CY34" s="661"/>
      <c r="CZ34" s="664">
        <v>13.1</v>
      </c>
      <c r="DA34" s="689"/>
      <c r="DB34" s="689"/>
      <c r="DC34" s="694"/>
      <c r="DD34" s="668">
        <v>912291</v>
      </c>
      <c r="DE34" s="660"/>
      <c r="DF34" s="660"/>
      <c r="DG34" s="660"/>
      <c r="DH34" s="660"/>
      <c r="DI34" s="660"/>
      <c r="DJ34" s="660"/>
      <c r="DK34" s="661"/>
      <c r="DL34" s="668">
        <v>692414</v>
      </c>
      <c r="DM34" s="660"/>
      <c r="DN34" s="660"/>
      <c r="DO34" s="660"/>
      <c r="DP34" s="660"/>
      <c r="DQ34" s="660"/>
      <c r="DR34" s="660"/>
      <c r="DS34" s="660"/>
      <c r="DT34" s="660"/>
      <c r="DU34" s="660"/>
      <c r="DV34" s="661"/>
      <c r="DW34" s="664">
        <v>15.6</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39320</v>
      </c>
      <c r="S35" s="660"/>
      <c r="T35" s="660"/>
      <c r="U35" s="660"/>
      <c r="V35" s="660"/>
      <c r="W35" s="660"/>
      <c r="X35" s="660"/>
      <c r="Y35" s="661"/>
      <c r="Z35" s="662">
        <v>0.4</v>
      </c>
      <c r="AA35" s="662"/>
      <c r="AB35" s="662"/>
      <c r="AC35" s="662"/>
      <c r="AD35" s="663" t="s">
        <v>230</v>
      </c>
      <c r="AE35" s="663"/>
      <c r="AF35" s="663"/>
      <c r="AG35" s="663"/>
      <c r="AH35" s="663"/>
      <c r="AI35" s="663"/>
      <c r="AJ35" s="663"/>
      <c r="AK35" s="663"/>
      <c r="AL35" s="664" t="s">
        <v>230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85850</v>
      </c>
      <c r="CS35" s="692"/>
      <c r="CT35" s="692"/>
      <c r="CU35" s="692"/>
      <c r="CV35" s="692"/>
      <c r="CW35" s="692"/>
      <c r="CX35" s="692"/>
      <c r="CY35" s="693"/>
      <c r="CZ35" s="664">
        <v>0.9</v>
      </c>
      <c r="DA35" s="689"/>
      <c r="DB35" s="689"/>
      <c r="DC35" s="694"/>
      <c r="DD35" s="668">
        <v>84540</v>
      </c>
      <c r="DE35" s="692"/>
      <c r="DF35" s="692"/>
      <c r="DG35" s="692"/>
      <c r="DH35" s="692"/>
      <c r="DI35" s="692"/>
      <c r="DJ35" s="692"/>
      <c r="DK35" s="693"/>
      <c r="DL35" s="668">
        <v>75722</v>
      </c>
      <c r="DM35" s="692"/>
      <c r="DN35" s="692"/>
      <c r="DO35" s="692"/>
      <c r="DP35" s="692"/>
      <c r="DQ35" s="692"/>
      <c r="DR35" s="692"/>
      <c r="DS35" s="692"/>
      <c r="DT35" s="692"/>
      <c r="DU35" s="692"/>
      <c r="DV35" s="693"/>
      <c r="DW35" s="664">
        <v>1.7</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485934</v>
      </c>
      <c r="S36" s="660"/>
      <c r="T36" s="660"/>
      <c r="U36" s="660"/>
      <c r="V36" s="660"/>
      <c r="W36" s="660"/>
      <c r="X36" s="660"/>
      <c r="Y36" s="661"/>
      <c r="Z36" s="662">
        <v>5.0999999999999996</v>
      </c>
      <c r="AA36" s="662"/>
      <c r="AB36" s="662"/>
      <c r="AC36" s="662"/>
      <c r="AD36" s="663" t="s">
        <v>230</v>
      </c>
      <c r="AE36" s="663"/>
      <c r="AF36" s="663"/>
      <c r="AG36" s="663"/>
      <c r="AH36" s="663"/>
      <c r="AI36" s="663"/>
      <c r="AJ36" s="663"/>
      <c r="AK36" s="663"/>
      <c r="AL36" s="664" t="s">
        <v>141</v>
      </c>
      <c r="AM36" s="665"/>
      <c r="AN36" s="665"/>
      <c r="AO36" s="666"/>
      <c r="AP36" s="222"/>
      <c r="AQ36" s="725" t="s">
        <v>331</v>
      </c>
      <c r="AR36" s="726"/>
      <c r="AS36" s="726"/>
      <c r="AT36" s="726"/>
      <c r="AU36" s="726"/>
      <c r="AV36" s="726"/>
      <c r="AW36" s="726"/>
      <c r="AX36" s="726"/>
      <c r="AY36" s="727"/>
      <c r="AZ36" s="648">
        <v>913096</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69185</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1141525</v>
      </c>
      <c r="CS36" s="660"/>
      <c r="CT36" s="660"/>
      <c r="CU36" s="660"/>
      <c r="CV36" s="660"/>
      <c r="CW36" s="660"/>
      <c r="CX36" s="660"/>
      <c r="CY36" s="661"/>
      <c r="CZ36" s="664">
        <v>12.4</v>
      </c>
      <c r="DA36" s="689"/>
      <c r="DB36" s="689"/>
      <c r="DC36" s="694"/>
      <c r="DD36" s="668">
        <v>927182</v>
      </c>
      <c r="DE36" s="660"/>
      <c r="DF36" s="660"/>
      <c r="DG36" s="660"/>
      <c r="DH36" s="660"/>
      <c r="DI36" s="660"/>
      <c r="DJ36" s="660"/>
      <c r="DK36" s="661"/>
      <c r="DL36" s="668">
        <v>744845</v>
      </c>
      <c r="DM36" s="660"/>
      <c r="DN36" s="660"/>
      <c r="DO36" s="660"/>
      <c r="DP36" s="660"/>
      <c r="DQ36" s="660"/>
      <c r="DR36" s="660"/>
      <c r="DS36" s="660"/>
      <c r="DT36" s="660"/>
      <c r="DU36" s="660"/>
      <c r="DV36" s="661"/>
      <c r="DW36" s="664">
        <v>16.8</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107833</v>
      </c>
      <c r="S37" s="660"/>
      <c r="T37" s="660"/>
      <c r="U37" s="660"/>
      <c r="V37" s="660"/>
      <c r="W37" s="660"/>
      <c r="X37" s="660"/>
      <c r="Y37" s="661"/>
      <c r="Z37" s="662">
        <v>1.1000000000000001</v>
      </c>
      <c r="AA37" s="662"/>
      <c r="AB37" s="662"/>
      <c r="AC37" s="662"/>
      <c r="AD37" s="663">
        <v>1333</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230460</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36992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621009</v>
      </c>
      <c r="CS37" s="692"/>
      <c r="CT37" s="692"/>
      <c r="CU37" s="692"/>
      <c r="CV37" s="692"/>
      <c r="CW37" s="692"/>
      <c r="CX37" s="692"/>
      <c r="CY37" s="693"/>
      <c r="CZ37" s="664">
        <v>6.8</v>
      </c>
      <c r="DA37" s="689"/>
      <c r="DB37" s="689"/>
      <c r="DC37" s="694"/>
      <c r="DD37" s="668">
        <v>621009</v>
      </c>
      <c r="DE37" s="692"/>
      <c r="DF37" s="692"/>
      <c r="DG37" s="692"/>
      <c r="DH37" s="692"/>
      <c r="DI37" s="692"/>
      <c r="DJ37" s="692"/>
      <c r="DK37" s="693"/>
      <c r="DL37" s="668">
        <v>621009</v>
      </c>
      <c r="DM37" s="692"/>
      <c r="DN37" s="692"/>
      <c r="DO37" s="692"/>
      <c r="DP37" s="692"/>
      <c r="DQ37" s="692"/>
      <c r="DR37" s="692"/>
      <c r="DS37" s="692"/>
      <c r="DT37" s="692"/>
      <c r="DU37" s="692"/>
      <c r="DV37" s="693"/>
      <c r="DW37" s="664">
        <v>14</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489267</v>
      </c>
      <c r="S38" s="660"/>
      <c r="T38" s="660"/>
      <c r="U38" s="660"/>
      <c r="V38" s="660"/>
      <c r="W38" s="660"/>
      <c r="X38" s="660"/>
      <c r="Y38" s="661"/>
      <c r="Z38" s="662">
        <v>5.0999999999999996</v>
      </c>
      <c r="AA38" s="662"/>
      <c r="AB38" s="662"/>
      <c r="AC38" s="662"/>
      <c r="AD38" s="663" t="s">
        <v>237</v>
      </c>
      <c r="AE38" s="663"/>
      <c r="AF38" s="663"/>
      <c r="AG38" s="663"/>
      <c r="AH38" s="663"/>
      <c r="AI38" s="663"/>
      <c r="AJ38" s="663"/>
      <c r="AK38" s="663"/>
      <c r="AL38" s="664" t="s">
        <v>230</v>
      </c>
      <c r="AM38" s="665"/>
      <c r="AN38" s="665"/>
      <c r="AO38" s="666"/>
      <c r="AQ38" s="722" t="s">
        <v>339</v>
      </c>
      <c r="AR38" s="723"/>
      <c r="AS38" s="723"/>
      <c r="AT38" s="723"/>
      <c r="AU38" s="723"/>
      <c r="AV38" s="723"/>
      <c r="AW38" s="723"/>
      <c r="AX38" s="723"/>
      <c r="AY38" s="724"/>
      <c r="AZ38" s="659">
        <v>2095</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2430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911001</v>
      </c>
      <c r="CS38" s="660"/>
      <c r="CT38" s="660"/>
      <c r="CU38" s="660"/>
      <c r="CV38" s="660"/>
      <c r="CW38" s="660"/>
      <c r="CX38" s="660"/>
      <c r="CY38" s="661"/>
      <c r="CZ38" s="664">
        <v>9.9</v>
      </c>
      <c r="DA38" s="689"/>
      <c r="DB38" s="689"/>
      <c r="DC38" s="694"/>
      <c r="DD38" s="668">
        <v>767423</v>
      </c>
      <c r="DE38" s="660"/>
      <c r="DF38" s="660"/>
      <c r="DG38" s="660"/>
      <c r="DH38" s="660"/>
      <c r="DI38" s="660"/>
      <c r="DJ38" s="660"/>
      <c r="DK38" s="661"/>
      <c r="DL38" s="668">
        <v>674035</v>
      </c>
      <c r="DM38" s="660"/>
      <c r="DN38" s="660"/>
      <c r="DO38" s="660"/>
      <c r="DP38" s="660"/>
      <c r="DQ38" s="660"/>
      <c r="DR38" s="660"/>
      <c r="DS38" s="660"/>
      <c r="DT38" s="660"/>
      <c r="DU38" s="660"/>
      <c r="DV38" s="661"/>
      <c r="DW38" s="664">
        <v>15.2</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230</v>
      </c>
      <c r="AA39" s="662"/>
      <c r="AB39" s="662"/>
      <c r="AC39" s="662"/>
      <c r="AD39" s="663" t="s">
        <v>230</v>
      </c>
      <c r="AE39" s="663"/>
      <c r="AF39" s="663"/>
      <c r="AG39" s="663"/>
      <c r="AH39" s="663"/>
      <c r="AI39" s="663"/>
      <c r="AJ39" s="663"/>
      <c r="AK39" s="663"/>
      <c r="AL39" s="664" t="s">
        <v>237</v>
      </c>
      <c r="AM39" s="665"/>
      <c r="AN39" s="665"/>
      <c r="AO39" s="666"/>
      <c r="AQ39" s="722" t="s">
        <v>343</v>
      </c>
      <c r="AR39" s="723"/>
      <c r="AS39" s="723"/>
      <c r="AT39" s="723"/>
      <c r="AU39" s="723"/>
      <c r="AV39" s="723"/>
      <c r="AW39" s="723"/>
      <c r="AX39" s="723"/>
      <c r="AY39" s="724"/>
      <c r="AZ39" s="659" t="s">
        <v>230</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4017</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388594</v>
      </c>
      <c r="CS39" s="692"/>
      <c r="CT39" s="692"/>
      <c r="CU39" s="692"/>
      <c r="CV39" s="692"/>
      <c r="CW39" s="692"/>
      <c r="CX39" s="692"/>
      <c r="CY39" s="693"/>
      <c r="CZ39" s="664">
        <v>4.2</v>
      </c>
      <c r="DA39" s="689"/>
      <c r="DB39" s="689"/>
      <c r="DC39" s="694"/>
      <c r="DD39" s="668">
        <v>376024</v>
      </c>
      <c r="DE39" s="692"/>
      <c r="DF39" s="692"/>
      <c r="DG39" s="692"/>
      <c r="DH39" s="692"/>
      <c r="DI39" s="692"/>
      <c r="DJ39" s="692"/>
      <c r="DK39" s="693"/>
      <c r="DL39" s="668" t="s">
        <v>230</v>
      </c>
      <c r="DM39" s="692"/>
      <c r="DN39" s="692"/>
      <c r="DO39" s="692"/>
      <c r="DP39" s="692"/>
      <c r="DQ39" s="692"/>
      <c r="DR39" s="692"/>
      <c r="DS39" s="692"/>
      <c r="DT39" s="692"/>
      <c r="DU39" s="692"/>
      <c r="DV39" s="693"/>
      <c r="DW39" s="664" t="s">
        <v>230</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49467</v>
      </c>
      <c r="S40" s="660"/>
      <c r="T40" s="660"/>
      <c r="U40" s="660"/>
      <c r="V40" s="660"/>
      <c r="W40" s="660"/>
      <c r="X40" s="660"/>
      <c r="Y40" s="661"/>
      <c r="Z40" s="662">
        <v>0.5</v>
      </c>
      <c r="AA40" s="662"/>
      <c r="AB40" s="662"/>
      <c r="AC40" s="662"/>
      <c r="AD40" s="663" t="s">
        <v>237</v>
      </c>
      <c r="AE40" s="663"/>
      <c r="AF40" s="663"/>
      <c r="AG40" s="663"/>
      <c r="AH40" s="663"/>
      <c r="AI40" s="663"/>
      <c r="AJ40" s="663"/>
      <c r="AK40" s="663"/>
      <c r="AL40" s="664" t="s">
        <v>237</v>
      </c>
      <c r="AM40" s="665"/>
      <c r="AN40" s="665"/>
      <c r="AO40" s="666"/>
      <c r="AQ40" s="722" t="s">
        <v>347</v>
      </c>
      <c r="AR40" s="723"/>
      <c r="AS40" s="723"/>
      <c r="AT40" s="723"/>
      <c r="AU40" s="723"/>
      <c r="AV40" s="723"/>
      <c r="AW40" s="723"/>
      <c r="AX40" s="723"/>
      <c r="AY40" s="724"/>
      <c r="AZ40" s="659" t="s">
        <v>230</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72</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t="s">
        <v>141</v>
      </c>
      <c r="CS40" s="660"/>
      <c r="CT40" s="660"/>
      <c r="CU40" s="660"/>
      <c r="CV40" s="660"/>
      <c r="CW40" s="660"/>
      <c r="CX40" s="660"/>
      <c r="CY40" s="661"/>
      <c r="CZ40" s="664" t="s">
        <v>237</v>
      </c>
      <c r="DA40" s="689"/>
      <c r="DB40" s="689"/>
      <c r="DC40" s="694"/>
      <c r="DD40" s="668" t="s">
        <v>230</v>
      </c>
      <c r="DE40" s="660"/>
      <c r="DF40" s="660"/>
      <c r="DG40" s="660"/>
      <c r="DH40" s="660"/>
      <c r="DI40" s="660"/>
      <c r="DJ40" s="660"/>
      <c r="DK40" s="661"/>
      <c r="DL40" s="668" t="s">
        <v>237</v>
      </c>
      <c r="DM40" s="660"/>
      <c r="DN40" s="660"/>
      <c r="DO40" s="660"/>
      <c r="DP40" s="660"/>
      <c r="DQ40" s="660"/>
      <c r="DR40" s="660"/>
      <c r="DS40" s="660"/>
      <c r="DT40" s="660"/>
      <c r="DU40" s="660"/>
      <c r="DV40" s="661"/>
      <c r="DW40" s="664" t="s">
        <v>237</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9554154</v>
      </c>
      <c r="S41" s="732"/>
      <c r="T41" s="732"/>
      <c r="U41" s="732"/>
      <c r="V41" s="732"/>
      <c r="W41" s="732"/>
      <c r="X41" s="732"/>
      <c r="Y41" s="736"/>
      <c r="Z41" s="737">
        <v>100</v>
      </c>
      <c r="AA41" s="737"/>
      <c r="AB41" s="737"/>
      <c r="AC41" s="737"/>
      <c r="AD41" s="738">
        <v>4383511</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205728</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230</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230</v>
      </c>
      <c r="CS41" s="692"/>
      <c r="CT41" s="692"/>
      <c r="CU41" s="692"/>
      <c r="CV41" s="692"/>
      <c r="CW41" s="692"/>
      <c r="CX41" s="692"/>
      <c r="CY41" s="693"/>
      <c r="CZ41" s="664" t="s">
        <v>230</v>
      </c>
      <c r="DA41" s="689"/>
      <c r="DB41" s="689"/>
      <c r="DC41" s="694"/>
      <c r="DD41" s="668" t="s">
        <v>237</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474813</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333</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1217107</v>
      </c>
      <c r="CS42" s="692"/>
      <c r="CT42" s="692"/>
      <c r="CU42" s="692"/>
      <c r="CV42" s="692"/>
      <c r="CW42" s="692"/>
      <c r="CX42" s="692"/>
      <c r="CY42" s="693"/>
      <c r="CZ42" s="664">
        <v>13.3</v>
      </c>
      <c r="DA42" s="689"/>
      <c r="DB42" s="689"/>
      <c r="DC42" s="694"/>
      <c r="DD42" s="668">
        <v>140657</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73421</v>
      </c>
      <c r="CS43" s="692"/>
      <c r="CT43" s="692"/>
      <c r="CU43" s="692"/>
      <c r="CV43" s="692"/>
      <c r="CW43" s="692"/>
      <c r="CX43" s="692"/>
      <c r="CY43" s="693"/>
      <c r="CZ43" s="664">
        <v>0.8</v>
      </c>
      <c r="DA43" s="689"/>
      <c r="DB43" s="689"/>
      <c r="DC43" s="694"/>
      <c r="DD43" s="668" t="s">
        <v>237</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1217107</v>
      </c>
      <c r="CS44" s="660"/>
      <c r="CT44" s="660"/>
      <c r="CU44" s="660"/>
      <c r="CV44" s="660"/>
      <c r="CW44" s="660"/>
      <c r="CX44" s="660"/>
      <c r="CY44" s="661"/>
      <c r="CZ44" s="664">
        <v>13.3</v>
      </c>
      <c r="DA44" s="665"/>
      <c r="DB44" s="665"/>
      <c r="DC44" s="671"/>
      <c r="DD44" s="668">
        <v>140657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1135701</v>
      </c>
      <c r="CS45" s="692"/>
      <c r="CT45" s="692"/>
      <c r="CU45" s="692"/>
      <c r="CV45" s="692"/>
      <c r="CW45" s="692"/>
      <c r="CX45" s="692"/>
      <c r="CY45" s="693"/>
      <c r="CZ45" s="664">
        <v>12.4</v>
      </c>
      <c r="DA45" s="689"/>
      <c r="DB45" s="689"/>
      <c r="DC45" s="694"/>
      <c r="DD45" s="668">
        <v>123991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81406</v>
      </c>
      <c r="CS46" s="660"/>
      <c r="CT46" s="660"/>
      <c r="CU46" s="660"/>
      <c r="CV46" s="660"/>
      <c r="CW46" s="660"/>
      <c r="CX46" s="660"/>
      <c r="CY46" s="661"/>
      <c r="CZ46" s="664">
        <v>0.9</v>
      </c>
      <c r="DA46" s="665"/>
      <c r="DB46" s="665"/>
      <c r="DC46" s="671"/>
      <c r="DD46" s="668">
        <v>16666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237</v>
      </c>
      <c r="CS47" s="692"/>
      <c r="CT47" s="692"/>
      <c r="CU47" s="692"/>
      <c r="CV47" s="692"/>
      <c r="CW47" s="692"/>
      <c r="CX47" s="692"/>
      <c r="CY47" s="693"/>
      <c r="CZ47" s="664" t="s">
        <v>230</v>
      </c>
      <c r="DA47" s="689"/>
      <c r="DB47" s="689"/>
      <c r="DC47" s="694"/>
      <c r="DD47" s="668" t="s">
        <v>237</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9177077</v>
      </c>
      <c r="CS49" s="718"/>
      <c r="CT49" s="718"/>
      <c r="CU49" s="718"/>
      <c r="CV49" s="718"/>
      <c r="CW49" s="718"/>
      <c r="CX49" s="718"/>
      <c r="CY49" s="747"/>
      <c r="CZ49" s="739">
        <v>100</v>
      </c>
      <c r="DA49" s="748"/>
      <c r="DB49" s="748"/>
      <c r="DC49" s="749"/>
      <c r="DD49" s="750">
        <v>5291938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Rq50sY7JPQsc/WA65Gxu+83rwlWPX8WF/VVrh0Mg14Ys7Zyi6WbKb2lOz8jYVcqaFUoNYQcYOlzXEzyEFcQCQ==" saltValue="bssZ2WZtDK8X7K5SriE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CA112" sqref="CA112:CE1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9554</v>
      </c>
      <c r="R7" s="789"/>
      <c r="S7" s="789"/>
      <c r="T7" s="789"/>
      <c r="U7" s="789"/>
      <c r="V7" s="789">
        <v>9177</v>
      </c>
      <c r="W7" s="789"/>
      <c r="X7" s="789"/>
      <c r="Y7" s="789"/>
      <c r="Z7" s="789"/>
      <c r="AA7" s="789">
        <v>377</v>
      </c>
      <c r="AB7" s="789"/>
      <c r="AC7" s="789"/>
      <c r="AD7" s="789"/>
      <c r="AE7" s="790"/>
      <c r="AF7" s="791">
        <v>363</v>
      </c>
      <c r="AG7" s="792"/>
      <c r="AH7" s="792"/>
      <c r="AI7" s="792"/>
      <c r="AJ7" s="793"/>
      <c r="AK7" s="794">
        <v>0</v>
      </c>
      <c r="AL7" s="795"/>
      <c r="AM7" s="795"/>
      <c r="AN7" s="795"/>
      <c r="AO7" s="795"/>
      <c r="AP7" s="795">
        <v>8109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9554</v>
      </c>
      <c r="R23" s="829"/>
      <c r="S23" s="829"/>
      <c r="T23" s="829"/>
      <c r="U23" s="829"/>
      <c r="V23" s="829">
        <v>9177</v>
      </c>
      <c r="W23" s="829"/>
      <c r="X23" s="829"/>
      <c r="Y23" s="829"/>
      <c r="Z23" s="829"/>
      <c r="AA23" s="829">
        <v>377</v>
      </c>
      <c r="AB23" s="829"/>
      <c r="AC23" s="829"/>
      <c r="AD23" s="829"/>
      <c r="AE23" s="830"/>
      <c r="AF23" s="831">
        <v>363</v>
      </c>
      <c r="AG23" s="829"/>
      <c r="AH23" s="829"/>
      <c r="AI23" s="829"/>
      <c r="AJ23" s="832"/>
      <c r="AK23" s="833"/>
      <c r="AL23" s="834"/>
      <c r="AM23" s="834"/>
      <c r="AN23" s="834"/>
      <c r="AO23" s="834"/>
      <c r="AP23" s="829">
        <v>8109</v>
      </c>
      <c r="AQ23" s="829"/>
      <c r="AR23" s="829"/>
      <c r="AS23" s="829"/>
      <c r="AT23" s="829"/>
      <c r="AU23" s="845"/>
      <c r="AV23" s="845"/>
      <c r="AW23" s="845"/>
      <c r="AX23" s="845"/>
      <c r="AY23" s="846"/>
      <c r="AZ23" s="847" t="s">
        <v>230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1987</v>
      </c>
      <c r="R28" s="859"/>
      <c r="S28" s="859"/>
      <c r="T28" s="859"/>
      <c r="U28" s="859"/>
      <c r="V28" s="859">
        <v>1918</v>
      </c>
      <c r="W28" s="859"/>
      <c r="X28" s="859"/>
      <c r="Y28" s="859"/>
      <c r="Z28" s="859"/>
      <c r="AA28" s="859">
        <v>69</v>
      </c>
      <c r="AB28" s="859"/>
      <c r="AC28" s="859"/>
      <c r="AD28" s="859"/>
      <c r="AE28" s="860"/>
      <c r="AF28" s="861">
        <v>69</v>
      </c>
      <c r="AG28" s="859"/>
      <c r="AH28" s="859"/>
      <c r="AI28" s="859"/>
      <c r="AJ28" s="862"/>
      <c r="AK28" s="863">
        <v>206</v>
      </c>
      <c r="AL28" s="864"/>
      <c r="AM28" s="864"/>
      <c r="AN28" s="864"/>
      <c r="AO28" s="864"/>
      <c r="AP28" s="864">
        <v>0</v>
      </c>
      <c r="AQ28" s="864"/>
      <c r="AR28" s="864"/>
      <c r="AS28" s="864"/>
      <c r="AT28" s="864"/>
      <c r="AU28" s="864">
        <v>0</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135</v>
      </c>
      <c r="R29" s="820"/>
      <c r="S29" s="820"/>
      <c r="T29" s="820"/>
      <c r="U29" s="820"/>
      <c r="V29" s="820">
        <v>134</v>
      </c>
      <c r="W29" s="820"/>
      <c r="X29" s="820"/>
      <c r="Y29" s="820"/>
      <c r="Z29" s="820"/>
      <c r="AA29" s="820">
        <v>1</v>
      </c>
      <c r="AB29" s="820"/>
      <c r="AC29" s="820"/>
      <c r="AD29" s="820"/>
      <c r="AE29" s="821"/>
      <c r="AF29" s="822">
        <v>1</v>
      </c>
      <c r="AG29" s="823"/>
      <c r="AH29" s="823"/>
      <c r="AI29" s="823"/>
      <c r="AJ29" s="824"/>
      <c r="AK29" s="870">
        <v>55</v>
      </c>
      <c r="AL29" s="866"/>
      <c r="AM29" s="866"/>
      <c r="AN29" s="866"/>
      <c r="AO29" s="866"/>
      <c r="AP29" s="866">
        <v>0</v>
      </c>
      <c r="AQ29" s="866"/>
      <c r="AR29" s="866"/>
      <c r="AS29" s="866"/>
      <c r="AT29" s="866"/>
      <c r="AU29" s="866">
        <v>0</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474</v>
      </c>
      <c r="R30" s="820"/>
      <c r="S30" s="820"/>
      <c r="T30" s="820"/>
      <c r="U30" s="820"/>
      <c r="V30" s="820">
        <v>399</v>
      </c>
      <c r="W30" s="820"/>
      <c r="X30" s="820"/>
      <c r="Y30" s="820"/>
      <c r="Z30" s="820"/>
      <c r="AA30" s="820">
        <v>75</v>
      </c>
      <c r="AB30" s="820"/>
      <c r="AC30" s="820"/>
      <c r="AD30" s="820"/>
      <c r="AE30" s="821"/>
      <c r="AF30" s="822">
        <v>232</v>
      </c>
      <c r="AG30" s="823"/>
      <c r="AH30" s="823"/>
      <c r="AI30" s="823"/>
      <c r="AJ30" s="824"/>
      <c r="AK30" s="870">
        <v>2</v>
      </c>
      <c r="AL30" s="866"/>
      <c r="AM30" s="866"/>
      <c r="AN30" s="866"/>
      <c r="AO30" s="866"/>
      <c r="AP30" s="866">
        <v>769</v>
      </c>
      <c r="AQ30" s="866"/>
      <c r="AR30" s="866"/>
      <c r="AS30" s="866"/>
      <c r="AT30" s="866"/>
      <c r="AU30" s="866">
        <v>0</v>
      </c>
      <c r="AV30" s="866"/>
      <c r="AW30" s="866"/>
      <c r="AX30" s="866"/>
      <c r="AY30" s="866"/>
      <c r="AZ30" s="867"/>
      <c r="BA30" s="867"/>
      <c r="BB30" s="867"/>
      <c r="BC30" s="867"/>
      <c r="BD30" s="867"/>
      <c r="BE30" s="868" t="s">
        <v>407</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463</v>
      </c>
      <c r="R31" s="820"/>
      <c r="S31" s="820"/>
      <c r="T31" s="820"/>
      <c r="U31" s="820"/>
      <c r="V31" s="820">
        <v>407</v>
      </c>
      <c r="W31" s="820"/>
      <c r="X31" s="820"/>
      <c r="Y31" s="820"/>
      <c r="Z31" s="820"/>
      <c r="AA31" s="820">
        <v>56</v>
      </c>
      <c r="AB31" s="820"/>
      <c r="AC31" s="820"/>
      <c r="AD31" s="820"/>
      <c r="AE31" s="821"/>
      <c r="AF31" s="822">
        <v>33</v>
      </c>
      <c r="AG31" s="823"/>
      <c r="AH31" s="823"/>
      <c r="AI31" s="823"/>
      <c r="AJ31" s="824"/>
      <c r="AK31" s="870">
        <v>230</v>
      </c>
      <c r="AL31" s="866"/>
      <c r="AM31" s="866"/>
      <c r="AN31" s="866"/>
      <c r="AO31" s="866"/>
      <c r="AP31" s="866">
        <v>779</v>
      </c>
      <c r="AQ31" s="866"/>
      <c r="AR31" s="866"/>
      <c r="AS31" s="866"/>
      <c r="AT31" s="866"/>
      <c r="AU31" s="866">
        <v>665</v>
      </c>
      <c r="AV31" s="866"/>
      <c r="AW31" s="866"/>
      <c r="AX31" s="866"/>
      <c r="AY31" s="866"/>
      <c r="AZ31" s="867"/>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335</v>
      </c>
      <c r="AG63" s="880"/>
      <c r="AH63" s="880"/>
      <c r="AI63" s="880"/>
      <c r="AJ63" s="881"/>
      <c r="AK63" s="882"/>
      <c r="AL63" s="877"/>
      <c r="AM63" s="877"/>
      <c r="AN63" s="877"/>
      <c r="AO63" s="877"/>
      <c r="AP63" s="880">
        <v>1548</v>
      </c>
      <c r="AQ63" s="880"/>
      <c r="AR63" s="880"/>
      <c r="AS63" s="880"/>
      <c r="AT63" s="880"/>
      <c r="AU63" s="880">
        <v>665</v>
      </c>
      <c r="AV63" s="880"/>
      <c r="AW63" s="880"/>
      <c r="AX63" s="880"/>
      <c r="AY63" s="880"/>
      <c r="AZ63" s="884"/>
      <c r="BA63" s="884"/>
      <c r="BB63" s="884"/>
      <c r="BC63" s="884"/>
      <c r="BD63" s="884"/>
      <c r="BE63" s="885"/>
      <c r="BF63" s="885"/>
      <c r="BG63" s="885"/>
      <c r="BH63" s="885"/>
      <c r="BI63" s="886"/>
      <c r="BJ63" s="887" t="s">
        <v>230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396</v>
      </c>
      <c r="R66" s="770"/>
      <c r="S66" s="770"/>
      <c r="T66" s="770"/>
      <c r="U66" s="771"/>
      <c r="V66" s="769" t="s">
        <v>397</v>
      </c>
      <c r="W66" s="770"/>
      <c r="X66" s="770"/>
      <c r="Y66" s="770"/>
      <c r="Z66" s="771"/>
      <c r="AA66" s="769" t="s">
        <v>398</v>
      </c>
      <c r="AB66" s="770"/>
      <c r="AC66" s="770"/>
      <c r="AD66" s="770"/>
      <c r="AE66" s="771"/>
      <c r="AF66" s="890" t="s">
        <v>399</v>
      </c>
      <c r="AG66" s="851"/>
      <c r="AH66" s="851"/>
      <c r="AI66" s="851"/>
      <c r="AJ66" s="891"/>
      <c r="AK66" s="769" t="s">
        <v>400</v>
      </c>
      <c r="AL66" s="764"/>
      <c r="AM66" s="764"/>
      <c r="AN66" s="764"/>
      <c r="AO66" s="765"/>
      <c r="AP66" s="769" t="s">
        <v>401</v>
      </c>
      <c r="AQ66" s="770"/>
      <c r="AR66" s="770"/>
      <c r="AS66" s="770"/>
      <c r="AT66" s="771"/>
      <c r="AU66" s="769" t="s">
        <v>414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568</v>
      </c>
      <c r="C68" s="906"/>
      <c r="D68" s="906"/>
      <c r="E68" s="906"/>
      <c r="F68" s="906"/>
      <c r="G68" s="906"/>
      <c r="H68" s="906"/>
      <c r="I68" s="906"/>
      <c r="J68" s="906"/>
      <c r="K68" s="906"/>
      <c r="L68" s="906"/>
      <c r="M68" s="906"/>
      <c r="N68" s="906"/>
      <c r="O68" s="906"/>
      <c r="P68" s="907"/>
      <c r="Q68" s="908">
        <v>5231</v>
      </c>
      <c r="R68" s="902"/>
      <c r="S68" s="902"/>
      <c r="T68" s="902"/>
      <c r="U68" s="902"/>
      <c r="V68" s="902">
        <v>5208</v>
      </c>
      <c r="W68" s="902"/>
      <c r="X68" s="902"/>
      <c r="Y68" s="902"/>
      <c r="Z68" s="902"/>
      <c r="AA68" s="902">
        <v>23</v>
      </c>
      <c r="AB68" s="902"/>
      <c r="AC68" s="902"/>
      <c r="AD68" s="902"/>
      <c r="AE68" s="902"/>
      <c r="AF68" s="902">
        <v>23</v>
      </c>
      <c r="AG68" s="902"/>
      <c r="AH68" s="902"/>
      <c r="AI68" s="902"/>
      <c r="AJ68" s="902"/>
      <c r="AK68" s="902">
        <v>0</v>
      </c>
      <c r="AL68" s="902"/>
      <c r="AM68" s="902"/>
      <c r="AN68" s="902"/>
      <c r="AO68" s="902"/>
      <c r="AP68" s="902">
        <v>50</v>
      </c>
      <c r="AQ68" s="902"/>
      <c r="AR68" s="902"/>
      <c r="AS68" s="902"/>
      <c r="AT68" s="902"/>
      <c r="AU68" s="902">
        <v>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569</v>
      </c>
      <c r="C69" s="910"/>
      <c r="D69" s="910"/>
      <c r="E69" s="910"/>
      <c r="F69" s="910"/>
      <c r="G69" s="910"/>
      <c r="H69" s="910"/>
      <c r="I69" s="910"/>
      <c r="J69" s="910"/>
      <c r="K69" s="910"/>
      <c r="L69" s="910"/>
      <c r="M69" s="910"/>
      <c r="N69" s="910"/>
      <c r="O69" s="910"/>
      <c r="P69" s="911"/>
      <c r="Q69" s="912">
        <v>834</v>
      </c>
      <c r="R69" s="866"/>
      <c r="S69" s="866"/>
      <c r="T69" s="866"/>
      <c r="U69" s="866"/>
      <c r="V69" s="866">
        <v>764</v>
      </c>
      <c r="W69" s="866"/>
      <c r="X69" s="866"/>
      <c r="Y69" s="866"/>
      <c r="Z69" s="866"/>
      <c r="AA69" s="866">
        <v>70</v>
      </c>
      <c r="AB69" s="866"/>
      <c r="AC69" s="866"/>
      <c r="AD69" s="866"/>
      <c r="AE69" s="866"/>
      <c r="AF69" s="866">
        <v>8</v>
      </c>
      <c r="AG69" s="866"/>
      <c r="AH69" s="866"/>
      <c r="AI69" s="866"/>
      <c r="AJ69" s="866"/>
      <c r="AK69" s="866">
        <v>0</v>
      </c>
      <c r="AL69" s="866"/>
      <c r="AM69" s="866"/>
      <c r="AN69" s="866"/>
      <c r="AO69" s="866"/>
      <c r="AP69" s="866">
        <v>433</v>
      </c>
      <c r="AQ69" s="866"/>
      <c r="AR69" s="866"/>
      <c r="AS69" s="866"/>
      <c r="AT69" s="866"/>
      <c r="AU69" s="866">
        <v>244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570</v>
      </c>
      <c r="C70" s="910"/>
      <c r="D70" s="910"/>
      <c r="E70" s="910"/>
      <c r="F70" s="910"/>
      <c r="G70" s="910"/>
      <c r="H70" s="910"/>
      <c r="I70" s="910"/>
      <c r="J70" s="910"/>
      <c r="K70" s="910"/>
      <c r="L70" s="910"/>
      <c r="M70" s="910"/>
      <c r="N70" s="910"/>
      <c r="O70" s="910"/>
      <c r="P70" s="911"/>
      <c r="Q70" s="912">
        <v>462</v>
      </c>
      <c r="R70" s="866"/>
      <c r="S70" s="866"/>
      <c r="T70" s="866"/>
      <c r="U70" s="866"/>
      <c r="V70" s="866">
        <v>450</v>
      </c>
      <c r="W70" s="866"/>
      <c r="X70" s="866"/>
      <c r="Y70" s="866"/>
      <c r="Z70" s="866"/>
      <c r="AA70" s="866">
        <v>11</v>
      </c>
      <c r="AB70" s="866"/>
      <c r="AC70" s="866"/>
      <c r="AD70" s="866"/>
      <c r="AE70" s="866"/>
      <c r="AF70" s="866">
        <v>5</v>
      </c>
      <c r="AG70" s="866"/>
      <c r="AH70" s="866"/>
      <c r="AI70" s="866"/>
      <c r="AJ70" s="866"/>
      <c r="AK70" s="866">
        <v>0</v>
      </c>
      <c r="AL70" s="866"/>
      <c r="AM70" s="866"/>
      <c r="AN70" s="866"/>
      <c r="AO70" s="866"/>
      <c r="AP70" s="866">
        <v>160</v>
      </c>
      <c r="AQ70" s="866"/>
      <c r="AR70" s="866"/>
      <c r="AS70" s="866"/>
      <c r="AT70" s="866"/>
      <c r="AU70" s="866">
        <v>90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415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416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424</v>
      </c>
      <c r="AB109" s="929"/>
      <c r="AC109" s="929"/>
      <c r="AD109" s="929"/>
      <c r="AE109" s="930"/>
      <c r="AF109" s="928" t="s">
        <v>425</v>
      </c>
      <c r="AG109" s="929"/>
      <c r="AH109" s="929"/>
      <c r="AI109" s="929"/>
      <c r="AJ109" s="930"/>
      <c r="AK109" s="928" t="s">
        <v>310</v>
      </c>
      <c r="AL109" s="929"/>
      <c r="AM109" s="929"/>
      <c r="AN109" s="929"/>
      <c r="AO109" s="930"/>
      <c r="AP109" s="928" t="s">
        <v>426</v>
      </c>
      <c r="AQ109" s="929"/>
      <c r="AR109" s="929"/>
      <c r="AS109" s="929"/>
      <c r="AT109" s="931"/>
      <c r="AU109" s="948" t="s">
        <v>423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424</v>
      </c>
      <c r="BR109" s="929"/>
      <c r="BS109" s="929"/>
      <c r="BT109" s="929"/>
      <c r="BU109" s="930"/>
      <c r="BV109" s="928" t="s">
        <v>425</v>
      </c>
      <c r="BW109" s="929"/>
      <c r="BX109" s="929"/>
      <c r="BY109" s="929"/>
      <c r="BZ109" s="930"/>
      <c r="CA109" s="928" t="s">
        <v>310</v>
      </c>
      <c r="CB109" s="929"/>
      <c r="CC109" s="929"/>
      <c r="CD109" s="929"/>
      <c r="CE109" s="930"/>
      <c r="CF109" s="949" t="s">
        <v>426</v>
      </c>
      <c r="CG109" s="949"/>
      <c r="CH109" s="949"/>
      <c r="CI109" s="949"/>
      <c r="CJ109" s="949"/>
      <c r="CK109" s="928" t="s">
        <v>427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424</v>
      </c>
      <c r="DH109" s="929"/>
      <c r="DI109" s="929"/>
      <c r="DJ109" s="929"/>
      <c r="DK109" s="930"/>
      <c r="DL109" s="928" t="s">
        <v>425</v>
      </c>
      <c r="DM109" s="929"/>
      <c r="DN109" s="929"/>
      <c r="DO109" s="929"/>
      <c r="DP109" s="930"/>
      <c r="DQ109" s="928" t="s">
        <v>310</v>
      </c>
      <c r="DR109" s="929"/>
      <c r="DS109" s="929"/>
      <c r="DT109" s="929"/>
      <c r="DU109" s="930"/>
      <c r="DV109" s="928" t="s">
        <v>426</v>
      </c>
      <c r="DW109" s="929"/>
      <c r="DX109" s="929"/>
      <c r="DY109" s="929"/>
      <c r="DZ109" s="931"/>
    </row>
    <row r="110" spans="1:131" s="230" customFormat="1" ht="26.25" customHeight="1" x14ac:dyDescent="0.15">
      <c r="A110" s="932" t="s">
        <v>428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685386</v>
      </c>
      <c r="AB110" s="936"/>
      <c r="AC110" s="936"/>
      <c r="AD110" s="936"/>
      <c r="AE110" s="937"/>
      <c r="AF110" s="938">
        <v>720401</v>
      </c>
      <c r="AG110" s="936"/>
      <c r="AH110" s="936"/>
      <c r="AI110" s="936"/>
      <c r="AJ110" s="937"/>
      <c r="AK110" s="938">
        <v>767122</v>
      </c>
      <c r="AL110" s="936"/>
      <c r="AM110" s="936"/>
      <c r="AN110" s="936"/>
      <c r="AO110" s="937"/>
      <c r="AP110" s="939">
        <v>20.5</v>
      </c>
      <c r="AQ110" s="940"/>
      <c r="AR110" s="940"/>
      <c r="AS110" s="940"/>
      <c r="AT110" s="941"/>
      <c r="AU110" s="942" t="s">
        <v>77</v>
      </c>
      <c r="AV110" s="943"/>
      <c r="AW110" s="943"/>
      <c r="AX110" s="943"/>
      <c r="AY110" s="943"/>
      <c r="AZ110" s="965" t="s">
        <v>429</v>
      </c>
      <c r="BA110" s="933"/>
      <c r="BB110" s="933"/>
      <c r="BC110" s="933"/>
      <c r="BD110" s="933"/>
      <c r="BE110" s="933"/>
      <c r="BF110" s="933"/>
      <c r="BG110" s="933"/>
      <c r="BH110" s="933"/>
      <c r="BI110" s="933"/>
      <c r="BJ110" s="933"/>
      <c r="BK110" s="933"/>
      <c r="BL110" s="933"/>
      <c r="BM110" s="933"/>
      <c r="BN110" s="933"/>
      <c r="BO110" s="933"/>
      <c r="BP110" s="934"/>
      <c r="BQ110" s="966">
        <v>8307189</v>
      </c>
      <c r="BR110" s="967"/>
      <c r="BS110" s="967"/>
      <c r="BT110" s="967"/>
      <c r="BU110" s="967"/>
      <c r="BV110" s="967">
        <v>8344680</v>
      </c>
      <c r="BW110" s="967"/>
      <c r="BX110" s="967"/>
      <c r="BY110" s="967"/>
      <c r="BZ110" s="967"/>
      <c r="CA110" s="967">
        <v>8108799</v>
      </c>
      <c r="CB110" s="967"/>
      <c r="CC110" s="967"/>
      <c r="CD110" s="967"/>
      <c r="CE110" s="967"/>
      <c r="CF110" s="980">
        <v>216.9</v>
      </c>
      <c r="CG110" s="981"/>
      <c r="CH110" s="981"/>
      <c r="CI110" s="981"/>
      <c r="CJ110" s="981"/>
      <c r="CK110" s="982" t="s">
        <v>430</v>
      </c>
      <c r="CL110" s="983"/>
      <c r="CM110" s="965" t="s">
        <v>431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432</v>
      </c>
      <c r="DH110" s="967"/>
      <c r="DI110" s="967"/>
      <c r="DJ110" s="967"/>
      <c r="DK110" s="967"/>
      <c r="DL110" s="967" t="s">
        <v>432</v>
      </c>
      <c r="DM110" s="967"/>
      <c r="DN110" s="967"/>
      <c r="DO110" s="967"/>
      <c r="DP110" s="967"/>
      <c r="DQ110" s="967" t="s">
        <v>230</v>
      </c>
      <c r="DR110" s="967"/>
      <c r="DS110" s="967"/>
      <c r="DT110" s="967"/>
      <c r="DU110" s="967"/>
      <c r="DV110" s="968" t="s">
        <v>230</v>
      </c>
      <c r="DW110" s="968"/>
      <c r="DX110" s="968"/>
      <c r="DY110" s="968"/>
      <c r="DZ110" s="969"/>
    </row>
    <row r="111" spans="1:131" s="230" customFormat="1" ht="26.25" customHeight="1" x14ac:dyDescent="0.15">
      <c r="A111" s="970" t="s">
        <v>433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230</v>
      </c>
      <c r="AB111" s="974"/>
      <c r="AC111" s="974"/>
      <c r="AD111" s="974"/>
      <c r="AE111" s="975"/>
      <c r="AF111" s="976" t="s">
        <v>432</v>
      </c>
      <c r="AG111" s="974"/>
      <c r="AH111" s="974"/>
      <c r="AI111" s="974"/>
      <c r="AJ111" s="975"/>
      <c r="AK111" s="976" t="s">
        <v>230</v>
      </c>
      <c r="AL111" s="974"/>
      <c r="AM111" s="974"/>
      <c r="AN111" s="974"/>
      <c r="AO111" s="975"/>
      <c r="AP111" s="977" t="s">
        <v>434</v>
      </c>
      <c r="AQ111" s="978"/>
      <c r="AR111" s="978"/>
      <c r="AS111" s="978"/>
      <c r="AT111" s="979"/>
      <c r="AU111" s="944"/>
      <c r="AV111" s="945"/>
      <c r="AW111" s="945"/>
      <c r="AX111" s="945"/>
      <c r="AY111" s="945"/>
      <c r="AZ111" s="958" t="s">
        <v>435</v>
      </c>
      <c r="BA111" s="959"/>
      <c r="BB111" s="959"/>
      <c r="BC111" s="959"/>
      <c r="BD111" s="959"/>
      <c r="BE111" s="959"/>
      <c r="BF111" s="959"/>
      <c r="BG111" s="959"/>
      <c r="BH111" s="959"/>
      <c r="BI111" s="959"/>
      <c r="BJ111" s="959"/>
      <c r="BK111" s="959"/>
      <c r="BL111" s="959"/>
      <c r="BM111" s="959"/>
      <c r="BN111" s="959"/>
      <c r="BO111" s="959"/>
      <c r="BP111" s="960"/>
      <c r="BQ111" s="961" t="s">
        <v>432</v>
      </c>
      <c r="BR111" s="962"/>
      <c r="BS111" s="962"/>
      <c r="BT111" s="962"/>
      <c r="BU111" s="962"/>
      <c r="BV111" s="962" t="s">
        <v>434</v>
      </c>
      <c r="BW111" s="962"/>
      <c r="BX111" s="962"/>
      <c r="BY111" s="962"/>
      <c r="BZ111" s="962"/>
      <c r="CA111" s="962" t="s">
        <v>432</v>
      </c>
      <c r="CB111" s="962"/>
      <c r="CC111" s="962"/>
      <c r="CD111" s="962"/>
      <c r="CE111" s="962"/>
      <c r="CF111" s="956" t="s">
        <v>434</v>
      </c>
      <c r="CG111" s="957"/>
      <c r="CH111" s="957"/>
      <c r="CI111" s="957"/>
      <c r="CJ111" s="957"/>
      <c r="CK111" s="984"/>
      <c r="CL111" s="985"/>
      <c r="CM111" s="958" t="s">
        <v>436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432</v>
      </c>
      <c r="DH111" s="962"/>
      <c r="DI111" s="962"/>
      <c r="DJ111" s="962"/>
      <c r="DK111" s="962"/>
      <c r="DL111" s="962" t="s">
        <v>434</v>
      </c>
      <c r="DM111" s="962"/>
      <c r="DN111" s="962"/>
      <c r="DO111" s="962"/>
      <c r="DP111" s="962"/>
      <c r="DQ111" s="962" t="s">
        <v>230</v>
      </c>
      <c r="DR111" s="962"/>
      <c r="DS111" s="962"/>
      <c r="DT111" s="962"/>
      <c r="DU111" s="962"/>
      <c r="DV111" s="963" t="s">
        <v>432</v>
      </c>
      <c r="DW111" s="963"/>
      <c r="DX111" s="963"/>
      <c r="DY111" s="963"/>
      <c r="DZ111" s="964"/>
    </row>
    <row r="112" spans="1:131" s="230" customFormat="1" ht="26.25" customHeight="1" x14ac:dyDescent="0.15">
      <c r="A112" s="988" t="s">
        <v>437</v>
      </c>
      <c r="B112" s="989"/>
      <c r="C112" s="959" t="s">
        <v>438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432</v>
      </c>
      <c r="AB112" s="995"/>
      <c r="AC112" s="995"/>
      <c r="AD112" s="995"/>
      <c r="AE112" s="996"/>
      <c r="AF112" s="997" t="s">
        <v>432</v>
      </c>
      <c r="AG112" s="995"/>
      <c r="AH112" s="995"/>
      <c r="AI112" s="995"/>
      <c r="AJ112" s="996"/>
      <c r="AK112" s="997" t="s">
        <v>432</v>
      </c>
      <c r="AL112" s="995"/>
      <c r="AM112" s="995"/>
      <c r="AN112" s="995"/>
      <c r="AO112" s="996"/>
      <c r="AP112" s="998" t="s">
        <v>432</v>
      </c>
      <c r="AQ112" s="999"/>
      <c r="AR112" s="999"/>
      <c r="AS112" s="999"/>
      <c r="AT112" s="1000"/>
      <c r="AU112" s="944"/>
      <c r="AV112" s="945"/>
      <c r="AW112" s="945"/>
      <c r="AX112" s="945"/>
      <c r="AY112" s="945"/>
      <c r="AZ112" s="958" t="s">
        <v>439</v>
      </c>
      <c r="BA112" s="959"/>
      <c r="BB112" s="959"/>
      <c r="BC112" s="959"/>
      <c r="BD112" s="959"/>
      <c r="BE112" s="959"/>
      <c r="BF112" s="959"/>
      <c r="BG112" s="959"/>
      <c r="BH112" s="959"/>
      <c r="BI112" s="959"/>
      <c r="BJ112" s="959"/>
      <c r="BK112" s="959"/>
      <c r="BL112" s="959"/>
      <c r="BM112" s="959"/>
      <c r="BN112" s="959"/>
      <c r="BO112" s="959"/>
      <c r="BP112" s="960"/>
      <c r="BQ112" s="961">
        <v>932978</v>
      </c>
      <c r="BR112" s="962"/>
      <c r="BS112" s="962"/>
      <c r="BT112" s="962"/>
      <c r="BU112" s="962"/>
      <c r="BV112" s="962">
        <v>846826</v>
      </c>
      <c r="BW112" s="962"/>
      <c r="BX112" s="962"/>
      <c r="BY112" s="962"/>
      <c r="BZ112" s="962"/>
      <c r="CA112" s="962">
        <v>881291</v>
      </c>
      <c r="CB112" s="962"/>
      <c r="CC112" s="962"/>
      <c r="CD112" s="962"/>
      <c r="CE112" s="962"/>
      <c r="CF112" s="956">
        <v>23.6</v>
      </c>
      <c r="CG112" s="957"/>
      <c r="CH112" s="957"/>
      <c r="CI112" s="957"/>
      <c r="CJ112" s="957"/>
      <c r="CK112" s="984"/>
      <c r="CL112" s="985"/>
      <c r="CM112" s="958" t="s">
        <v>440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434</v>
      </c>
      <c r="DH112" s="962"/>
      <c r="DI112" s="962"/>
      <c r="DJ112" s="962"/>
      <c r="DK112" s="962"/>
      <c r="DL112" s="962" t="s">
        <v>230</v>
      </c>
      <c r="DM112" s="962"/>
      <c r="DN112" s="962"/>
      <c r="DO112" s="962"/>
      <c r="DP112" s="962"/>
      <c r="DQ112" s="962" t="s">
        <v>432</v>
      </c>
      <c r="DR112" s="962"/>
      <c r="DS112" s="962"/>
      <c r="DT112" s="962"/>
      <c r="DU112" s="962"/>
      <c r="DV112" s="963" t="s">
        <v>432</v>
      </c>
      <c r="DW112" s="963"/>
      <c r="DX112" s="963"/>
      <c r="DY112" s="963"/>
      <c r="DZ112" s="964"/>
    </row>
    <row r="113" spans="1:130" s="230" customFormat="1" ht="26.25" customHeight="1" x14ac:dyDescent="0.15">
      <c r="A113" s="990"/>
      <c r="B113" s="991"/>
      <c r="C113" s="959" t="s">
        <v>441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181131</v>
      </c>
      <c r="AB113" s="974"/>
      <c r="AC113" s="974"/>
      <c r="AD113" s="974"/>
      <c r="AE113" s="975"/>
      <c r="AF113" s="976">
        <v>157214</v>
      </c>
      <c r="AG113" s="974"/>
      <c r="AH113" s="974"/>
      <c r="AI113" s="974"/>
      <c r="AJ113" s="975"/>
      <c r="AK113" s="976">
        <v>168385</v>
      </c>
      <c r="AL113" s="974"/>
      <c r="AM113" s="974"/>
      <c r="AN113" s="974"/>
      <c r="AO113" s="975"/>
      <c r="AP113" s="977">
        <v>4.5</v>
      </c>
      <c r="AQ113" s="978"/>
      <c r="AR113" s="978"/>
      <c r="AS113" s="978"/>
      <c r="AT113" s="979"/>
      <c r="AU113" s="944"/>
      <c r="AV113" s="945"/>
      <c r="AW113" s="945"/>
      <c r="AX113" s="945"/>
      <c r="AY113" s="945"/>
      <c r="AZ113" s="958" t="s">
        <v>442</v>
      </c>
      <c r="BA113" s="959"/>
      <c r="BB113" s="959"/>
      <c r="BC113" s="959"/>
      <c r="BD113" s="959"/>
      <c r="BE113" s="959"/>
      <c r="BF113" s="959"/>
      <c r="BG113" s="959"/>
      <c r="BH113" s="959"/>
      <c r="BI113" s="959"/>
      <c r="BJ113" s="959"/>
      <c r="BK113" s="959"/>
      <c r="BL113" s="959"/>
      <c r="BM113" s="959"/>
      <c r="BN113" s="959"/>
      <c r="BO113" s="959"/>
      <c r="BP113" s="960"/>
      <c r="BQ113" s="961">
        <v>472747</v>
      </c>
      <c r="BR113" s="962"/>
      <c r="BS113" s="962"/>
      <c r="BT113" s="962"/>
      <c r="BU113" s="962"/>
      <c r="BV113" s="962">
        <v>365732</v>
      </c>
      <c r="BW113" s="962"/>
      <c r="BX113" s="962"/>
      <c r="BY113" s="962"/>
      <c r="BZ113" s="962"/>
      <c r="CA113" s="962">
        <v>339504</v>
      </c>
      <c r="CB113" s="962"/>
      <c r="CC113" s="962"/>
      <c r="CD113" s="962"/>
      <c r="CE113" s="962"/>
      <c r="CF113" s="956">
        <v>9.1</v>
      </c>
      <c r="CG113" s="957"/>
      <c r="CH113" s="957"/>
      <c r="CI113" s="957"/>
      <c r="CJ113" s="957"/>
      <c r="CK113" s="984"/>
      <c r="CL113" s="985"/>
      <c r="CM113" s="958" t="s">
        <v>443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432</v>
      </c>
      <c r="DH113" s="995"/>
      <c r="DI113" s="995"/>
      <c r="DJ113" s="995"/>
      <c r="DK113" s="996"/>
      <c r="DL113" s="997" t="s">
        <v>432</v>
      </c>
      <c r="DM113" s="995"/>
      <c r="DN113" s="995"/>
      <c r="DO113" s="995"/>
      <c r="DP113" s="996"/>
      <c r="DQ113" s="997" t="s">
        <v>432</v>
      </c>
      <c r="DR113" s="995"/>
      <c r="DS113" s="995"/>
      <c r="DT113" s="995"/>
      <c r="DU113" s="996"/>
      <c r="DV113" s="998" t="s">
        <v>432</v>
      </c>
      <c r="DW113" s="999"/>
      <c r="DX113" s="999"/>
      <c r="DY113" s="999"/>
      <c r="DZ113" s="1000"/>
    </row>
    <row r="114" spans="1:130" s="230" customFormat="1" ht="26.25" customHeight="1" x14ac:dyDescent="0.15">
      <c r="A114" s="990"/>
      <c r="B114" s="991"/>
      <c r="C114" s="959" t="s">
        <v>444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107315</v>
      </c>
      <c r="AB114" s="995"/>
      <c r="AC114" s="995"/>
      <c r="AD114" s="995"/>
      <c r="AE114" s="996"/>
      <c r="AF114" s="997">
        <v>109637</v>
      </c>
      <c r="AG114" s="995"/>
      <c r="AH114" s="995"/>
      <c r="AI114" s="995"/>
      <c r="AJ114" s="996"/>
      <c r="AK114" s="997">
        <v>94077</v>
      </c>
      <c r="AL114" s="995"/>
      <c r="AM114" s="995"/>
      <c r="AN114" s="995"/>
      <c r="AO114" s="996"/>
      <c r="AP114" s="998">
        <v>2.5</v>
      </c>
      <c r="AQ114" s="999"/>
      <c r="AR114" s="999"/>
      <c r="AS114" s="999"/>
      <c r="AT114" s="1000"/>
      <c r="AU114" s="944"/>
      <c r="AV114" s="945"/>
      <c r="AW114" s="945"/>
      <c r="AX114" s="945"/>
      <c r="AY114" s="945"/>
      <c r="AZ114" s="958" t="s">
        <v>445</v>
      </c>
      <c r="BA114" s="959"/>
      <c r="BB114" s="959"/>
      <c r="BC114" s="959"/>
      <c r="BD114" s="959"/>
      <c r="BE114" s="959"/>
      <c r="BF114" s="959"/>
      <c r="BG114" s="959"/>
      <c r="BH114" s="959"/>
      <c r="BI114" s="959"/>
      <c r="BJ114" s="959"/>
      <c r="BK114" s="959"/>
      <c r="BL114" s="959"/>
      <c r="BM114" s="959"/>
      <c r="BN114" s="959"/>
      <c r="BO114" s="959"/>
      <c r="BP114" s="960"/>
      <c r="BQ114" s="961">
        <v>14669</v>
      </c>
      <c r="BR114" s="962"/>
      <c r="BS114" s="962"/>
      <c r="BT114" s="962"/>
      <c r="BU114" s="962"/>
      <c r="BV114" s="962">
        <v>43625</v>
      </c>
      <c r="BW114" s="962"/>
      <c r="BX114" s="962"/>
      <c r="BY114" s="962"/>
      <c r="BZ114" s="962"/>
      <c r="CA114" s="962">
        <v>44520</v>
      </c>
      <c r="CB114" s="962"/>
      <c r="CC114" s="962"/>
      <c r="CD114" s="962"/>
      <c r="CE114" s="962"/>
      <c r="CF114" s="956">
        <v>1.2</v>
      </c>
      <c r="CG114" s="957"/>
      <c r="CH114" s="957"/>
      <c r="CI114" s="957"/>
      <c r="CJ114" s="957"/>
      <c r="CK114" s="984"/>
      <c r="CL114" s="985"/>
      <c r="CM114" s="958" t="s">
        <v>446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434</v>
      </c>
      <c r="DH114" s="995"/>
      <c r="DI114" s="995"/>
      <c r="DJ114" s="995"/>
      <c r="DK114" s="996"/>
      <c r="DL114" s="997" t="s">
        <v>230</v>
      </c>
      <c r="DM114" s="995"/>
      <c r="DN114" s="995"/>
      <c r="DO114" s="995"/>
      <c r="DP114" s="996"/>
      <c r="DQ114" s="997" t="s">
        <v>434</v>
      </c>
      <c r="DR114" s="995"/>
      <c r="DS114" s="995"/>
      <c r="DT114" s="995"/>
      <c r="DU114" s="996"/>
      <c r="DV114" s="998" t="s">
        <v>230</v>
      </c>
      <c r="DW114" s="999"/>
      <c r="DX114" s="999"/>
      <c r="DY114" s="999"/>
      <c r="DZ114" s="1000"/>
    </row>
    <row r="115" spans="1:130" s="230" customFormat="1" ht="26.25" customHeight="1" x14ac:dyDescent="0.15">
      <c r="A115" s="990"/>
      <c r="B115" s="991"/>
      <c r="C115" s="959" t="s">
        <v>447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432</v>
      </c>
      <c r="AB115" s="974"/>
      <c r="AC115" s="974"/>
      <c r="AD115" s="974"/>
      <c r="AE115" s="975"/>
      <c r="AF115" s="976" t="s">
        <v>432</v>
      </c>
      <c r="AG115" s="974"/>
      <c r="AH115" s="974"/>
      <c r="AI115" s="974"/>
      <c r="AJ115" s="975"/>
      <c r="AK115" s="976" t="s">
        <v>230</v>
      </c>
      <c r="AL115" s="974"/>
      <c r="AM115" s="974"/>
      <c r="AN115" s="974"/>
      <c r="AO115" s="975"/>
      <c r="AP115" s="977" t="s">
        <v>230</v>
      </c>
      <c r="AQ115" s="978"/>
      <c r="AR115" s="978"/>
      <c r="AS115" s="978"/>
      <c r="AT115" s="979"/>
      <c r="AU115" s="944"/>
      <c r="AV115" s="945"/>
      <c r="AW115" s="945"/>
      <c r="AX115" s="945"/>
      <c r="AY115" s="945"/>
      <c r="AZ115" s="958" t="s">
        <v>448</v>
      </c>
      <c r="BA115" s="959"/>
      <c r="BB115" s="959"/>
      <c r="BC115" s="959"/>
      <c r="BD115" s="959"/>
      <c r="BE115" s="959"/>
      <c r="BF115" s="959"/>
      <c r="BG115" s="959"/>
      <c r="BH115" s="959"/>
      <c r="BI115" s="959"/>
      <c r="BJ115" s="959"/>
      <c r="BK115" s="959"/>
      <c r="BL115" s="959"/>
      <c r="BM115" s="959"/>
      <c r="BN115" s="959"/>
      <c r="BO115" s="959"/>
      <c r="BP115" s="960"/>
      <c r="BQ115" s="961" t="s">
        <v>230</v>
      </c>
      <c r="BR115" s="962"/>
      <c r="BS115" s="962"/>
      <c r="BT115" s="962"/>
      <c r="BU115" s="962"/>
      <c r="BV115" s="962" t="s">
        <v>432</v>
      </c>
      <c r="BW115" s="962"/>
      <c r="BX115" s="962"/>
      <c r="BY115" s="962"/>
      <c r="BZ115" s="962"/>
      <c r="CA115" s="962" t="s">
        <v>230</v>
      </c>
      <c r="CB115" s="962"/>
      <c r="CC115" s="962"/>
      <c r="CD115" s="962"/>
      <c r="CE115" s="962"/>
      <c r="CF115" s="956" t="s">
        <v>432</v>
      </c>
      <c r="CG115" s="957"/>
      <c r="CH115" s="957"/>
      <c r="CI115" s="957"/>
      <c r="CJ115" s="957"/>
      <c r="CK115" s="984"/>
      <c r="CL115" s="985"/>
      <c r="CM115" s="958" t="s">
        <v>449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432</v>
      </c>
      <c r="DH115" s="995"/>
      <c r="DI115" s="995"/>
      <c r="DJ115" s="995"/>
      <c r="DK115" s="996"/>
      <c r="DL115" s="997" t="s">
        <v>432</v>
      </c>
      <c r="DM115" s="995"/>
      <c r="DN115" s="995"/>
      <c r="DO115" s="995"/>
      <c r="DP115" s="996"/>
      <c r="DQ115" s="997" t="s">
        <v>432</v>
      </c>
      <c r="DR115" s="995"/>
      <c r="DS115" s="995"/>
      <c r="DT115" s="995"/>
      <c r="DU115" s="996"/>
      <c r="DV115" s="998" t="s">
        <v>230</v>
      </c>
      <c r="DW115" s="999"/>
      <c r="DX115" s="999"/>
      <c r="DY115" s="999"/>
      <c r="DZ115" s="1000"/>
    </row>
    <row r="116" spans="1:130" s="230" customFormat="1" ht="26.25" customHeight="1" x14ac:dyDescent="0.15">
      <c r="A116" s="992"/>
      <c r="B116" s="993"/>
      <c r="C116" s="1001" t="s">
        <v>450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1349</v>
      </c>
      <c r="AB116" s="995"/>
      <c r="AC116" s="995"/>
      <c r="AD116" s="995"/>
      <c r="AE116" s="996"/>
      <c r="AF116" s="997">
        <v>345</v>
      </c>
      <c r="AG116" s="995"/>
      <c r="AH116" s="995"/>
      <c r="AI116" s="995"/>
      <c r="AJ116" s="996"/>
      <c r="AK116" s="997">
        <v>452</v>
      </c>
      <c r="AL116" s="995"/>
      <c r="AM116" s="995"/>
      <c r="AN116" s="995"/>
      <c r="AO116" s="996"/>
      <c r="AP116" s="998">
        <v>0</v>
      </c>
      <c r="AQ116" s="999"/>
      <c r="AR116" s="999"/>
      <c r="AS116" s="999"/>
      <c r="AT116" s="1000"/>
      <c r="AU116" s="944"/>
      <c r="AV116" s="945"/>
      <c r="AW116" s="945"/>
      <c r="AX116" s="945"/>
      <c r="AY116" s="945"/>
      <c r="AZ116" s="1003" t="s">
        <v>451</v>
      </c>
      <c r="BA116" s="1004"/>
      <c r="BB116" s="1004"/>
      <c r="BC116" s="1004"/>
      <c r="BD116" s="1004"/>
      <c r="BE116" s="1004"/>
      <c r="BF116" s="1004"/>
      <c r="BG116" s="1004"/>
      <c r="BH116" s="1004"/>
      <c r="BI116" s="1004"/>
      <c r="BJ116" s="1004"/>
      <c r="BK116" s="1004"/>
      <c r="BL116" s="1004"/>
      <c r="BM116" s="1004"/>
      <c r="BN116" s="1004"/>
      <c r="BO116" s="1004"/>
      <c r="BP116" s="1005"/>
      <c r="BQ116" s="961" t="s">
        <v>432</v>
      </c>
      <c r="BR116" s="962"/>
      <c r="BS116" s="962"/>
      <c r="BT116" s="962"/>
      <c r="BU116" s="962"/>
      <c r="BV116" s="962" t="s">
        <v>230</v>
      </c>
      <c r="BW116" s="962"/>
      <c r="BX116" s="962"/>
      <c r="BY116" s="962"/>
      <c r="BZ116" s="962"/>
      <c r="CA116" s="962" t="s">
        <v>432</v>
      </c>
      <c r="CB116" s="962"/>
      <c r="CC116" s="962"/>
      <c r="CD116" s="962"/>
      <c r="CE116" s="962"/>
      <c r="CF116" s="956" t="s">
        <v>432</v>
      </c>
      <c r="CG116" s="957"/>
      <c r="CH116" s="957"/>
      <c r="CI116" s="957"/>
      <c r="CJ116" s="957"/>
      <c r="CK116" s="984"/>
      <c r="CL116" s="985"/>
      <c r="CM116" s="958" t="s">
        <v>452</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432</v>
      </c>
      <c r="DH116" s="995"/>
      <c r="DI116" s="995"/>
      <c r="DJ116" s="995"/>
      <c r="DK116" s="996"/>
      <c r="DL116" s="997" t="s">
        <v>432</v>
      </c>
      <c r="DM116" s="995"/>
      <c r="DN116" s="995"/>
      <c r="DO116" s="995"/>
      <c r="DP116" s="996"/>
      <c r="DQ116" s="997" t="s">
        <v>432</v>
      </c>
      <c r="DR116" s="995"/>
      <c r="DS116" s="995"/>
      <c r="DT116" s="995"/>
      <c r="DU116" s="996"/>
      <c r="DV116" s="998" t="s">
        <v>230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453</v>
      </c>
      <c r="Z117" s="930"/>
      <c r="AA117" s="1014">
        <v>975181</v>
      </c>
      <c r="AB117" s="1015"/>
      <c r="AC117" s="1015"/>
      <c r="AD117" s="1015"/>
      <c r="AE117" s="1016"/>
      <c r="AF117" s="1017">
        <v>987597</v>
      </c>
      <c r="AG117" s="1015"/>
      <c r="AH117" s="1015"/>
      <c r="AI117" s="1015"/>
      <c r="AJ117" s="1016"/>
      <c r="AK117" s="1017">
        <v>1030036</v>
      </c>
      <c r="AL117" s="1015"/>
      <c r="AM117" s="1015"/>
      <c r="AN117" s="1015"/>
      <c r="AO117" s="1016"/>
      <c r="AP117" s="1018"/>
      <c r="AQ117" s="1019"/>
      <c r="AR117" s="1019"/>
      <c r="AS117" s="1019"/>
      <c r="AT117" s="1020"/>
      <c r="AU117" s="944"/>
      <c r="AV117" s="945"/>
      <c r="AW117" s="945"/>
      <c r="AX117" s="945"/>
      <c r="AY117" s="945"/>
      <c r="AZ117" s="1010" t="s">
        <v>454</v>
      </c>
      <c r="BA117" s="1011"/>
      <c r="BB117" s="1011"/>
      <c r="BC117" s="1011"/>
      <c r="BD117" s="1011"/>
      <c r="BE117" s="1011"/>
      <c r="BF117" s="1011"/>
      <c r="BG117" s="1011"/>
      <c r="BH117" s="1011"/>
      <c r="BI117" s="1011"/>
      <c r="BJ117" s="1011"/>
      <c r="BK117" s="1011"/>
      <c r="BL117" s="1011"/>
      <c r="BM117" s="1011"/>
      <c r="BN117" s="1011"/>
      <c r="BO117" s="1011"/>
      <c r="BP117" s="1012"/>
      <c r="BQ117" s="961" t="s">
        <v>432</v>
      </c>
      <c r="BR117" s="962"/>
      <c r="BS117" s="962"/>
      <c r="BT117" s="962"/>
      <c r="BU117" s="962"/>
      <c r="BV117" s="962" t="s">
        <v>230</v>
      </c>
      <c r="BW117" s="962"/>
      <c r="BX117" s="962"/>
      <c r="BY117" s="962"/>
      <c r="BZ117" s="962"/>
      <c r="CA117" s="962" t="s">
        <v>230</v>
      </c>
      <c r="CB117" s="962"/>
      <c r="CC117" s="962"/>
      <c r="CD117" s="962"/>
      <c r="CE117" s="962"/>
      <c r="CF117" s="956" t="s">
        <v>432</v>
      </c>
      <c r="CG117" s="957"/>
      <c r="CH117" s="957"/>
      <c r="CI117" s="957"/>
      <c r="CJ117" s="957"/>
      <c r="CK117" s="984"/>
      <c r="CL117" s="985"/>
      <c r="CM117" s="958" t="s">
        <v>455</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230</v>
      </c>
      <c r="DH117" s="995"/>
      <c r="DI117" s="995"/>
      <c r="DJ117" s="995"/>
      <c r="DK117" s="996"/>
      <c r="DL117" s="997" t="s">
        <v>230</v>
      </c>
      <c r="DM117" s="995"/>
      <c r="DN117" s="995"/>
      <c r="DO117" s="995"/>
      <c r="DP117" s="996"/>
      <c r="DQ117" s="997" t="s">
        <v>230</v>
      </c>
      <c r="DR117" s="995"/>
      <c r="DS117" s="995"/>
      <c r="DT117" s="995"/>
      <c r="DU117" s="996"/>
      <c r="DV117" s="998" t="s">
        <v>230</v>
      </c>
      <c r="DW117" s="999"/>
      <c r="DX117" s="999"/>
      <c r="DY117" s="999"/>
      <c r="DZ117" s="1000"/>
    </row>
    <row r="118" spans="1:130" s="230" customFormat="1" ht="26.25" customHeight="1" x14ac:dyDescent="0.15">
      <c r="A118" s="948" t="s">
        <v>427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424</v>
      </c>
      <c r="AB118" s="929"/>
      <c r="AC118" s="929"/>
      <c r="AD118" s="929"/>
      <c r="AE118" s="930"/>
      <c r="AF118" s="928" t="s">
        <v>425</v>
      </c>
      <c r="AG118" s="929"/>
      <c r="AH118" s="929"/>
      <c r="AI118" s="929"/>
      <c r="AJ118" s="930"/>
      <c r="AK118" s="928" t="s">
        <v>310</v>
      </c>
      <c r="AL118" s="929"/>
      <c r="AM118" s="929"/>
      <c r="AN118" s="929"/>
      <c r="AO118" s="930"/>
      <c r="AP118" s="1006" t="s">
        <v>426</v>
      </c>
      <c r="AQ118" s="1007"/>
      <c r="AR118" s="1007"/>
      <c r="AS118" s="1007"/>
      <c r="AT118" s="1008"/>
      <c r="AU118" s="944"/>
      <c r="AV118" s="945"/>
      <c r="AW118" s="945"/>
      <c r="AX118" s="945"/>
      <c r="AY118" s="945"/>
      <c r="AZ118" s="1009" t="s">
        <v>456</v>
      </c>
      <c r="BA118" s="1001"/>
      <c r="BB118" s="1001"/>
      <c r="BC118" s="1001"/>
      <c r="BD118" s="1001"/>
      <c r="BE118" s="1001"/>
      <c r="BF118" s="1001"/>
      <c r="BG118" s="1001"/>
      <c r="BH118" s="1001"/>
      <c r="BI118" s="1001"/>
      <c r="BJ118" s="1001"/>
      <c r="BK118" s="1001"/>
      <c r="BL118" s="1001"/>
      <c r="BM118" s="1001"/>
      <c r="BN118" s="1001"/>
      <c r="BO118" s="1001"/>
      <c r="BP118" s="1002"/>
      <c r="BQ118" s="1035" t="s">
        <v>230</v>
      </c>
      <c r="BR118" s="1036"/>
      <c r="BS118" s="1036"/>
      <c r="BT118" s="1036"/>
      <c r="BU118" s="1036"/>
      <c r="BV118" s="1036" t="s">
        <v>230</v>
      </c>
      <c r="BW118" s="1036"/>
      <c r="BX118" s="1036"/>
      <c r="BY118" s="1036"/>
      <c r="BZ118" s="1036"/>
      <c r="CA118" s="1036" t="s">
        <v>230</v>
      </c>
      <c r="CB118" s="1036"/>
      <c r="CC118" s="1036"/>
      <c r="CD118" s="1036"/>
      <c r="CE118" s="1036"/>
      <c r="CF118" s="956" t="s">
        <v>432</v>
      </c>
      <c r="CG118" s="957"/>
      <c r="CH118" s="957"/>
      <c r="CI118" s="957"/>
      <c r="CJ118" s="957"/>
      <c r="CK118" s="984"/>
      <c r="CL118" s="985"/>
      <c r="CM118" s="958" t="s">
        <v>457</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230</v>
      </c>
      <c r="DH118" s="995"/>
      <c r="DI118" s="995"/>
      <c r="DJ118" s="995"/>
      <c r="DK118" s="996"/>
      <c r="DL118" s="997" t="s">
        <v>432</v>
      </c>
      <c r="DM118" s="995"/>
      <c r="DN118" s="995"/>
      <c r="DO118" s="995"/>
      <c r="DP118" s="996"/>
      <c r="DQ118" s="997" t="s">
        <v>230</v>
      </c>
      <c r="DR118" s="995"/>
      <c r="DS118" s="995"/>
      <c r="DT118" s="995"/>
      <c r="DU118" s="996"/>
      <c r="DV118" s="998" t="s">
        <v>230</v>
      </c>
      <c r="DW118" s="999"/>
      <c r="DX118" s="999"/>
      <c r="DY118" s="999"/>
      <c r="DZ118" s="1000"/>
    </row>
    <row r="119" spans="1:130" s="230" customFormat="1" ht="26.25" customHeight="1" x14ac:dyDescent="0.15">
      <c r="A119" s="1092" t="s">
        <v>430</v>
      </c>
      <c r="B119" s="983"/>
      <c r="C119" s="965" t="s">
        <v>431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230</v>
      </c>
      <c r="AB119" s="936"/>
      <c r="AC119" s="936"/>
      <c r="AD119" s="936"/>
      <c r="AE119" s="937"/>
      <c r="AF119" s="938" t="s">
        <v>230</v>
      </c>
      <c r="AG119" s="936"/>
      <c r="AH119" s="936"/>
      <c r="AI119" s="936"/>
      <c r="AJ119" s="937"/>
      <c r="AK119" s="938" t="s">
        <v>230</v>
      </c>
      <c r="AL119" s="936"/>
      <c r="AM119" s="936"/>
      <c r="AN119" s="936"/>
      <c r="AO119" s="937"/>
      <c r="AP119" s="939" t="s">
        <v>432</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458</v>
      </c>
      <c r="BP119" s="1041"/>
      <c r="BQ119" s="1035">
        <v>9727583</v>
      </c>
      <c r="BR119" s="1036"/>
      <c r="BS119" s="1036"/>
      <c r="BT119" s="1036"/>
      <c r="BU119" s="1036"/>
      <c r="BV119" s="1036">
        <v>9600863</v>
      </c>
      <c r="BW119" s="1036"/>
      <c r="BX119" s="1036"/>
      <c r="BY119" s="1036"/>
      <c r="BZ119" s="1036"/>
      <c r="CA119" s="1036">
        <v>9374114</v>
      </c>
      <c r="CB119" s="1036"/>
      <c r="CC119" s="1036"/>
      <c r="CD119" s="1036"/>
      <c r="CE119" s="1036"/>
      <c r="CF119" s="1037"/>
      <c r="CG119" s="1038"/>
      <c r="CH119" s="1038"/>
      <c r="CI119" s="1038"/>
      <c r="CJ119" s="1039"/>
      <c r="CK119" s="986"/>
      <c r="CL119" s="987"/>
      <c r="CM119" s="1009" t="s">
        <v>459</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230</v>
      </c>
      <c r="DH119" s="1022"/>
      <c r="DI119" s="1022"/>
      <c r="DJ119" s="1022"/>
      <c r="DK119" s="1023"/>
      <c r="DL119" s="1021" t="s">
        <v>230</v>
      </c>
      <c r="DM119" s="1022"/>
      <c r="DN119" s="1022"/>
      <c r="DO119" s="1022"/>
      <c r="DP119" s="1023"/>
      <c r="DQ119" s="1021" t="s">
        <v>230</v>
      </c>
      <c r="DR119" s="1022"/>
      <c r="DS119" s="1022"/>
      <c r="DT119" s="1022"/>
      <c r="DU119" s="1023"/>
      <c r="DV119" s="1024" t="s">
        <v>230</v>
      </c>
      <c r="DW119" s="1025"/>
      <c r="DX119" s="1025"/>
      <c r="DY119" s="1025"/>
      <c r="DZ119" s="1026"/>
    </row>
    <row r="120" spans="1:130" s="230" customFormat="1" ht="26.25" customHeight="1" x14ac:dyDescent="0.15">
      <c r="A120" s="1093"/>
      <c r="B120" s="985"/>
      <c r="C120" s="958" t="s">
        <v>436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230</v>
      </c>
      <c r="AB120" s="995"/>
      <c r="AC120" s="995"/>
      <c r="AD120" s="995"/>
      <c r="AE120" s="996"/>
      <c r="AF120" s="997" t="s">
        <v>230</v>
      </c>
      <c r="AG120" s="995"/>
      <c r="AH120" s="995"/>
      <c r="AI120" s="995"/>
      <c r="AJ120" s="996"/>
      <c r="AK120" s="997" t="s">
        <v>230</v>
      </c>
      <c r="AL120" s="995"/>
      <c r="AM120" s="995"/>
      <c r="AN120" s="995"/>
      <c r="AO120" s="996"/>
      <c r="AP120" s="998" t="s">
        <v>230</v>
      </c>
      <c r="AQ120" s="999"/>
      <c r="AR120" s="999"/>
      <c r="AS120" s="999"/>
      <c r="AT120" s="1000"/>
      <c r="AU120" s="1027" t="s">
        <v>460</v>
      </c>
      <c r="AV120" s="1028"/>
      <c r="AW120" s="1028"/>
      <c r="AX120" s="1028"/>
      <c r="AY120" s="1029"/>
      <c r="AZ120" s="965" t="s">
        <v>461</v>
      </c>
      <c r="BA120" s="933"/>
      <c r="BB120" s="933"/>
      <c r="BC120" s="933"/>
      <c r="BD120" s="933"/>
      <c r="BE120" s="933"/>
      <c r="BF120" s="933"/>
      <c r="BG120" s="933"/>
      <c r="BH120" s="933"/>
      <c r="BI120" s="933"/>
      <c r="BJ120" s="933"/>
      <c r="BK120" s="933"/>
      <c r="BL120" s="933"/>
      <c r="BM120" s="933"/>
      <c r="BN120" s="933"/>
      <c r="BO120" s="933"/>
      <c r="BP120" s="934"/>
      <c r="BQ120" s="966">
        <v>2134246</v>
      </c>
      <c r="BR120" s="967"/>
      <c r="BS120" s="967"/>
      <c r="BT120" s="967"/>
      <c r="BU120" s="967"/>
      <c r="BV120" s="967">
        <v>2686262</v>
      </c>
      <c r="BW120" s="967"/>
      <c r="BX120" s="967"/>
      <c r="BY120" s="967"/>
      <c r="BZ120" s="967"/>
      <c r="CA120" s="967">
        <v>3059216</v>
      </c>
      <c r="CB120" s="967"/>
      <c r="CC120" s="967"/>
      <c r="CD120" s="967"/>
      <c r="CE120" s="967"/>
      <c r="CF120" s="980">
        <v>81.8</v>
      </c>
      <c r="CG120" s="981"/>
      <c r="CH120" s="981"/>
      <c r="CI120" s="981"/>
      <c r="CJ120" s="981"/>
      <c r="CK120" s="1042" t="s">
        <v>462</v>
      </c>
      <c r="CL120" s="1043"/>
      <c r="CM120" s="1043"/>
      <c r="CN120" s="1043"/>
      <c r="CO120" s="1044"/>
      <c r="CP120" s="1050" t="s">
        <v>408</v>
      </c>
      <c r="CQ120" s="1051"/>
      <c r="CR120" s="1051"/>
      <c r="CS120" s="1051"/>
      <c r="CT120" s="1051"/>
      <c r="CU120" s="1051"/>
      <c r="CV120" s="1051"/>
      <c r="CW120" s="1051"/>
      <c r="CX120" s="1051"/>
      <c r="CY120" s="1051"/>
      <c r="CZ120" s="1051"/>
      <c r="DA120" s="1051"/>
      <c r="DB120" s="1051"/>
      <c r="DC120" s="1051"/>
      <c r="DD120" s="1051"/>
      <c r="DE120" s="1051"/>
      <c r="DF120" s="1052"/>
      <c r="DG120" s="966">
        <v>932978</v>
      </c>
      <c r="DH120" s="967"/>
      <c r="DI120" s="967"/>
      <c r="DJ120" s="967"/>
      <c r="DK120" s="967"/>
      <c r="DL120" s="967">
        <v>846826</v>
      </c>
      <c r="DM120" s="967"/>
      <c r="DN120" s="967"/>
      <c r="DO120" s="967"/>
      <c r="DP120" s="967"/>
      <c r="DQ120" s="967">
        <v>881291</v>
      </c>
      <c r="DR120" s="967"/>
      <c r="DS120" s="967"/>
      <c r="DT120" s="967"/>
      <c r="DU120" s="967"/>
      <c r="DV120" s="968">
        <v>23.6</v>
      </c>
      <c r="DW120" s="968"/>
      <c r="DX120" s="968"/>
      <c r="DY120" s="968"/>
      <c r="DZ120" s="969"/>
    </row>
    <row r="121" spans="1:130" s="230" customFormat="1" ht="26.25" customHeight="1" x14ac:dyDescent="0.15">
      <c r="A121" s="1093"/>
      <c r="B121" s="985"/>
      <c r="C121" s="1010" t="s">
        <v>463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230</v>
      </c>
      <c r="AB121" s="995"/>
      <c r="AC121" s="995"/>
      <c r="AD121" s="995"/>
      <c r="AE121" s="996"/>
      <c r="AF121" s="997" t="s">
        <v>230</v>
      </c>
      <c r="AG121" s="995"/>
      <c r="AH121" s="995"/>
      <c r="AI121" s="995"/>
      <c r="AJ121" s="996"/>
      <c r="AK121" s="997" t="s">
        <v>230</v>
      </c>
      <c r="AL121" s="995"/>
      <c r="AM121" s="995"/>
      <c r="AN121" s="995"/>
      <c r="AO121" s="996"/>
      <c r="AP121" s="998" t="s">
        <v>230</v>
      </c>
      <c r="AQ121" s="999"/>
      <c r="AR121" s="999"/>
      <c r="AS121" s="999"/>
      <c r="AT121" s="1000"/>
      <c r="AU121" s="1030"/>
      <c r="AV121" s="1031"/>
      <c r="AW121" s="1031"/>
      <c r="AX121" s="1031"/>
      <c r="AY121" s="1032"/>
      <c r="AZ121" s="958" t="s">
        <v>464</v>
      </c>
      <c r="BA121" s="959"/>
      <c r="BB121" s="959"/>
      <c r="BC121" s="959"/>
      <c r="BD121" s="959"/>
      <c r="BE121" s="959"/>
      <c r="BF121" s="959"/>
      <c r="BG121" s="959"/>
      <c r="BH121" s="959"/>
      <c r="BI121" s="959"/>
      <c r="BJ121" s="959"/>
      <c r="BK121" s="959"/>
      <c r="BL121" s="959"/>
      <c r="BM121" s="959"/>
      <c r="BN121" s="959"/>
      <c r="BO121" s="959"/>
      <c r="BP121" s="960"/>
      <c r="BQ121" s="961">
        <v>478945</v>
      </c>
      <c r="BR121" s="962"/>
      <c r="BS121" s="962"/>
      <c r="BT121" s="962"/>
      <c r="BU121" s="962"/>
      <c r="BV121" s="962">
        <v>475088</v>
      </c>
      <c r="BW121" s="962"/>
      <c r="BX121" s="962"/>
      <c r="BY121" s="962"/>
      <c r="BZ121" s="962"/>
      <c r="CA121" s="962">
        <v>486281</v>
      </c>
      <c r="CB121" s="962"/>
      <c r="CC121" s="962"/>
      <c r="CD121" s="962"/>
      <c r="CE121" s="962"/>
      <c r="CF121" s="956">
        <v>13</v>
      </c>
      <c r="CG121" s="957"/>
      <c r="CH121" s="957"/>
      <c r="CI121" s="957"/>
      <c r="CJ121" s="957"/>
      <c r="CK121" s="1045"/>
      <c r="CL121" s="1046"/>
      <c r="CM121" s="1046"/>
      <c r="CN121" s="1046"/>
      <c r="CO121" s="1047"/>
      <c r="CP121" s="1055" t="s">
        <v>405</v>
      </c>
      <c r="CQ121" s="1056"/>
      <c r="CR121" s="1056"/>
      <c r="CS121" s="1056"/>
      <c r="CT121" s="1056"/>
      <c r="CU121" s="1056"/>
      <c r="CV121" s="1056"/>
      <c r="CW121" s="1056"/>
      <c r="CX121" s="1056"/>
      <c r="CY121" s="1056"/>
      <c r="CZ121" s="1056"/>
      <c r="DA121" s="1056"/>
      <c r="DB121" s="1056"/>
      <c r="DC121" s="1056"/>
      <c r="DD121" s="1056"/>
      <c r="DE121" s="1056"/>
      <c r="DF121" s="1057"/>
      <c r="DG121" s="961" t="s">
        <v>230</v>
      </c>
      <c r="DH121" s="962"/>
      <c r="DI121" s="962"/>
      <c r="DJ121" s="962"/>
      <c r="DK121" s="962"/>
      <c r="DL121" s="962" t="s">
        <v>230</v>
      </c>
      <c r="DM121" s="962"/>
      <c r="DN121" s="962"/>
      <c r="DO121" s="962"/>
      <c r="DP121" s="962"/>
      <c r="DQ121" s="962" t="s">
        <v>230</v>
      </c>
      <c r="DR121" s="962"/>
      <c r="DS121" s="962"/>
      <c r="DT121" s="962"/>
      <c r="DU121" s="962"/>
      <c r="DV121" s="963" t="s">
        <v>230</v>
      </c>
      <c r="DW121" s="963"/>
      <c r="DX121" s="963"/>
      <c r="DY121" s="963"/>
      <c r="DZ121" s="964"/>
    </row>
    <row r="122" spans="1:130" s="230" customFormat="1" ht="26.25" customHeight="1" x14ac:dyDescent="0.15">
      <c r="A122" s="1093"/>
      <c r="B122" s="985"/>
      <c r="C122" s="958" t="s">
        <v>446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230</v>
      </c>
      <c r="AB122" s="995"/>
      <c r="AC122" s="995"/>
      <c r="AD122" s="995"/>
      <c r="AE122" s="996"/>
      <c r="AF122" s="997" t="s">
        <v>230</v>
      </c>
      <c r="AG122" s="995"/>
      <c r="AH122" s="995"/>
      <c r="AI122" s="995"/>
      <c r="AJ122" s="996"/>
      <c r="AK122" s="997" t="s">
        <v>230</v>
      </c>
      <c r="AL122" s="995"/>
      <c r="AM122" s="995"/>
      <c r="AN122" s="995"/>
      <c r="AO122" s="996"/>
      <c r="AP122" s="998" t="s">
        <v>230</v>
      </c>
      <c r="AQ122" s="999"/>
      <c r="AR122" s="999"/>
      <c r="AS122" s="999"/>
      <c r="AT122" s="1000"/>
      <c r="AU122" s="1030"/>
      <c r="AV122" s="1031"/>
      <c r="AW122" s="1031"/>
      <c r="AX122" s="1031"/>
      <c r="AY122" s="1032"/>
      <c r="AZ122" s="1009" t="s">
        <v>465</v>
      </c>
      <c r="BA122" s="1001"/>
      <c r="BB122" s="1001"/>
      <c r="BC122" s="1001"/>
      <c r="BD122" s="1001"/>
      <c r="BE122" s="1001"/>
      <c r="BF122" s="1001"/>
      <c r="BG122" s="1001"/>
      <c r="BH122" s="1001"/>
      <c r="BI122" s="1001"/>
      <c r="BJ122" s="1001"/>
      <c r="BK122" s="1001"/>
      <c r="BL122" s="1001"/>
      <c r="BM122" s="1001"/>
      <c r="BN122" s="1001"/>
      <c r="BO122" s="1001"/>
      <c r="BP122" s="1002"/>
      <c r="BQ122" s="1035">
        <v>6193374</v>
      </c>
      <c r="BR122" s="1036"/>
      <c r="BS122" s="1036"/>
      <c r="BT122" s="1036"/>
      <c r="BU122" s="1036"/>
      <c r="BV122" s="1036">
        <v>5762057</v>
      </c>
      <c r="BW122" s="1036"/>
      <c r="BX122" s="1036"/>
      <c r="BY122" s="1036"/>
      <c r="BZ122" s="1036"/>
      <c r="CA122" s="1036">
        <v>6079764</v>
      </c>
      <c r="CB122" s="1036"/>
      <c r="CC122" s="1036"/>
      <c r="CD122" s="1036"/>
      <c r="CE122" s="1036"/>
      <c r="CF122" s="1053">
        <v>162.69999999999999</v>
      </c>
      <c r="CG122" s="1054"/>
      <c r="CH122" s="1054"/>
      <c r="CI122" s="1054"/>
      <c r="CJ122" s="1054"/>
      <c r="CK122" s="1045"/>
      <c r="CL122" s="1046"/>
      <c r="CM122" s="1046"/>
      <c r="CN122" s="1046"/>
      <c r="CO122" s="1047"/>
      <c r="CP122" s="1055" t="s">
        <v>466</v>
      </c>
      <c r="CQ122" s="1056"/>
      <c r="CR122" s="1056"/>
      <c r="CS122" s="1056"/>
      <c r="CT122" s="1056"/>
      <c r="CU122" s="1056"/>
      <c r="CV122" s="1056"/>
      <c r="CW122" s="1056"/>
      <c r="CX122" s="1056"/>
      <c r="CY122" s="1056"/>
      <c r="CZ122" s="1056"/>
      <c r="DA122" s="1056"/>
      <c r="DB122" s="1056"/>
      <c r="DC122" s="1056"/>
      <c r="DD122" s="1056"/>
      <c r="DE122" s="1056"/>
      <c r="DF122" s="1057"/>
      <c r="DG122" s="961" t="s">
        <v>230</v>
      </c>
      <c r="DH122" s="962"/>
      <c r="DI122" s="962"/>
      <c r="DJ122" s="962"/>
      <c r="DK122" s="962"/>
      <c r="DL122" s="962" t="s">
        <v>230</v>
      </c>
      <c r="DM122" s="962"/>
      <c r="DN122" s="962"/>
      <c r="DO122" s="962"/>
      <c r="DP122" s="962"/>
      <c r="DQ122" s="962" t="s">
        <v>467</v>
      </c>
      <c r="DR122" s="962"/>
      <c r="DS122" s="962"/>
      <c r="DT122" s="962"/>
      <c r="DU122" s="962"/>
      <c r="DV122" s="963" t="s">
        <v>230</v>
      </c>
      <c r="DW122" s="963"/>
      <c r="DX122" s="963"/>
      <c r="DY122" s="963"/>
      <c r="DZ122" s="964"/>
    </row>
    <row r="123" spans="1:130" s="230" customFormat="1" ht="26.25" customHeight="1" x14ac:dyDescent="0.15">
      <c r="A123" s="1093"/>
      <c r="B123" s="985"/>
      <c r="C123" s="958" t="s">
        <v>452</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230</v>
      </c>
      <c r="AB123" s="995"/>
      <c r="AC123" s="995"/>
      <c r="AD123" s="995"/>
      <c r="AE123" s="996"/>
      <c r="AF123" s="997" t="s">
        <v>230</v>
      </c>
      <c r="AG123" s="995"/>
      <c r="AH123" s="995"/>
      <c r="AI123" s="995"/>
      <c r="AJ123" s="996"/>
      <c r="AK123" s="997" t="s">
        <v>230</v>
      </c>
      <c r="AL123" s="995"/>
      <c r="AM123" s="995"/>
      <c r="AN123" s="995"/>
      <c r="AO123" s="996"/>
      <c r="AP123" s="998" t="s">
        <v>230</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468</v>
      </c>
      <c r="BP123" s="1041"/>
      <c r="BQ123" s="1099">
        <v>8806565</v>
      </c>
      <c r="BR123" s="1100"/>
      <c r="BS123" s="1100"/>
      <c r="BT123" s="1100"/>
      <c r="BU123" s="1100"/>
      <c r="BV123" s="1100">
        <v>8923407</v>
      </c>
      <c r="BW123" s="1100"/>
      <c r="BX123" s="1100"/>
      <c r="BY123" s="1100"/>
      <c r="BZ123" s="1100"/>
      <c r="CA123" s="1100">
        <v>9625261</v>
      </c>
      <c r="CB123" s="1100"/>
      <c r="CC123" s="1100"/>
      <c r="CD123" s="1100"/>
      <c r="CE123" s="1100"/>
      <c r="CF123" s="1037"/>
      <c r="CG123" s="1038"/>
      <c r="CH123" s="1038"/>
      <c r="CI123" s="1038"/>
      <c r="CJ123" s="1039"/>
      <c r="CK123" s="1045"/>
      <c r="CL123" s="1046"/>
      <c r="CM123" s="1046"/>
      <c r="CN123" s="1046"/>
      <c r="CO123" s="1047"/>
      <c r="CP123" s="1055" t="s">
        <v>406</v>
      </c>
      <c r="CQ123" s="1056"/>
      <c r="CR123" s="1056"/>
      <c r="CS123" s="1056"/>
      <c r="CT123" s="1056"/>
      <c r="CU123" s="1056"/>
      <c r="CV123" s="1056"/>
      <c r="CW123" s="1056"/>
      <c r="CX123" s="1056"/>
      <c r="CY123" s="1056"/>
      <c r="CZ123" s="1056"/>
      <c r="DA123" s="1056"/>
      <c r="DB123" s="1056"/>
      <c r="DC123" s="1056"/>
      <c r="DD123" s="1056"/>
      <c r="DE123" s="1056"/>
      <c r="DF123" s="1057"/>
      <c r="DG123" s="994" t="s">
        <v>230</v>
      </c>
      <c r="DH123" s="995"/>
      <c r="DI123" s="995"/>
      <c r="DJ123" s="995"/>
      <c r="DK123" s="996"/>
      <c r="DL123" s="997" t="s">
        <v>230</v>
      </c>
      <c r="DM123" s="995"/>
      <c r="DN123" s="995"/>
      <c r="DO123" s="995"/>
      <c r="DP123" s="996"/>
      <c r="DQ123" s="997" t="s">
        <v>230</v>
      </c>
      <c r="DR123" s="995"/>
      <c r="DS123" s="995"/>
      <c r="DT123" s="995"/>
      <c r="DU123" s="996"/>
      <c r="DV123" s="998" t="s">
        <v>467</v>
      </c>
      <c r="DW123" s="999"/>
      <c r="DX123" s="999"/>
      <c r="DY123" s="999"/>
      <c r="DZ123" s="1000"/>
    </row>
    <row r="124" spans="1:130" s="230" customFormat="1" ht="26.25" customHeight="1" thickBot="1" x14ac:dyDescent="0.2">
      <c r="A124" s="1093"/>
      <c r="B124" s="985"/>
      <c r="C124" s="958" t="s">
        <v>455</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230</v>
      </c>
      <c r="AB124" s="995"/>
      <c r="AC124" s="995"/>
      <c r="AD124" s="995"/>
      <c r="AE124" s="996"/>
      <c r="AF124" s="997" t="s">
        <v>230</v>
      </c>
      <c r="AG124" s="995"/>
      <c r="AH124" s="995"/>
      <c r="AI124" s="995"/>
      <c r="AJ124" s="996"/>
      <c r="AK124" s="997" t="s">
        <v>230</v>
      </c>
      <c r="AL124" s="995"/>
      <c r="AM124" s="995"/>
      <c r="AN124" s="995"/>
      <c r="AO124" s="996"/>
      <c r="AP124" s="998" t="s">
        <v>230</v>
      </c>
      <c r="AQ124" s="999"/>
      <c r="AR124" s="999"/>
      <c r="AS124" s="999"/>
      <c r="AT124" s="1000"/>
      <c r="AU124" s="1095" t="s">
        <v>469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25.7</v>
      </c>
      <c r="BR124" s="1063"/>
      <c r="BS124" s="1063"/>
      <c r="BT124" s="1063"/>
      <c r="BU124" s="1063"/>
      <c r="BV124" s="1063">
        <v>17.399999999999999</v>
      </c>
      <c r="BW124" s="1063"/>
      <c r="BX124" s="1063"/>
      <c r="BY124" s="1063"/>
      <c r="BZ124" s="1063"/>
      <c r="CA124" s="1063" t="s">
        <v>230</v>
      </c>
      <c r="CB124" s="1063"/>
      <c r="CC124" s="1063"/>
      <c r="CD124" s="1063"/>
      <c r="CE124" s="1063"/>
      <c r="CF124" s="1064"/>
      <c r="CG124" s="1065"/>
      <c r="CH124" s="1065"/>
      <c r="CI124" s="1065"/>
      <c r="CJ124" s="1066"/>
      <c r="CK124" s="1048"/>
      <c r="CL124" s="1048"/>
      <c r="CM124" s="1048"/>
      <c r="CN124" s="1048"/>
      <c r="CO124" s="1049"/>
      <c r="CP124" s="1055" t="s">
        <v>470</v>
      </c>
      <c r="CQ124" s="1056"/>
      <c r="CR124" s="1056"/>
      <c r="CS124" s="1056"/>
      <c r="CT124" s="1056"/>
      <c r="CU124" s="1056"/>
      <c r="CV124" s="1056"/>
      <c r="CW124" s="1056"/>
      <c r="CX124" s="1056"/>
      <c r="CY124" s="1056"/>
      <c r="CZ124" s="1056"/>
      <c r="DA124" s="1056"/>
      <c r="DB124" s="1056"/>
      <c r="DC124" s="1056"/>
      <c r="DD124" s="1056"/>
      <c r="DE124" s="1056"/>
      <c r="DF124" s="1057"/>
      <c r="DG124" s="1040" t="s">
        <v>230</v>
      </c>
      <c r="DH124" s="1022"/>
      <c r="DI124" s="1022"/>
      <c r="DJ124" s="1022"/>
      <c r="DK124" s="1023"/>
      <c r="DL124" s="1021" t="s">
        <v>230</v>
      </c>
      <c r="DM124" s="1022"/>
      <c r="DN124" s="1022"/>
      <c r="DO124" s="1022"/>
      <c r="DP124" s="1023"/>
      <c r="DQ124" s="1021" t="s">
        <v>230</v>
      </c>
      <c r="DR124" s="1022"/>
      <c r="DS124" s="1022"/>
      <c r="DT124" s="1022"/>
      <c r="DU124" s="1023"/>
      <c r="DV124" s="1024" t="s">
        <v>230</v>
      </c>
      <c r="DW124" s="1025"/>
      <c r="DX124" s="1025"/>
      <c r="DY124" s="1025"/>
      <c r="DZ124" s="1026"/>
    </row>
    <row r="125" spans="1:130" s="230" customFormat="1" ht="26.25" customHeight="1" x14ac:dyDescent="0.15">
      <c r="A125" s="1093"/>
      <c r="B125" s="985"/>
      <c r="C125" s="958" t="s">
        <v>457</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230</v>
      </c>
      <c r="AB125" s="995"/>
      <c r="AC125" s="995"/>
      <c r="AD125" s="995"/>
      <c r="AE125" s="996"/>
      <c r="AF125" s="997" t="s">
        <v>230</v>
      </c>
      <c r="AG125" s="995"/>
      <c r="AH125" s="995"/>
      <c r="AI125" s="995"/>
      <c r="AJ125" s="996"/>
      <c r="AK125" s="997" t="s">
        <v>230</v>
      </c>
      <c r="AL125" s="995"/>
      <c r="AM125" s="995"/>
      <c r="AN125" s="995"/>
      <c r="AO125" s="996"/>
      <c r="AP125" s="998" t="s">
        <v>230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471</v>
      </c>
      <c r="CL125" s="1043"/>
      <c r="CM125" s="1043"/>
      <c r="CN125" s="1043"/>
      <c r="CO125" s="1044"/>
      <c r="CP125" s="965" t="s">
        <v>472</v>
      </c>
      <c r="CQ125" s="933"/>
      <c r="CR125" s="933"/>
      <c r="CS125" s="933"/>
      <c r="CT125" s="933"/>
      <c r="CU125" s="933"/>
      <c r="CV125" s="933"/>
      <c r="CW125" s="933"/>
      <c r="CX125" s="933"/>
      <c r="CY125" s="933"/>
      <c r="CZ125" s="933"/>
      <c r="DA125" s="933"/>
      <c r="DB125" s="933"/>
      <c r="DC125" s="933"/>
      <c r="DD125" s="933"/>
      <c r="DE125" s="933"/>
      <c r="DF125" s="934"/>
      <c r="DG125" s="966" t="s">
        <v>230</v>
      </c>
      <c r="DH125" s="967"/>
      <c r="DI125" s="967"/>
      <c r="DJ125" s="967"/>
      <c r="DK125" s="967"/>
      <c r="DL125" s="967" t="s">
        <v>230</v>
      </c>
      <c r="DM125" s="967"/>
      <c r="DN125" s="967"/>
      <c r="DO125" s="967"/>
      <c r="DP125" s="967"/>
      <c r="DQ125" s="967" t="s">
        <v>230</v>
      </c>
      <c r="DR125" s="967"/>
      <c r="DS125" s="967"/>
      <c r="DT125" s="967"/>
      <c r="DU125" s="967"/>
      <c r="DV125" s="968" t="s">
        <v>230</v>
      </c>
      <c r="DW125" s="968"/>
      <c r="DX125" s="968"/>
      <c r="DY125" s="968"/>
      <c r="DZ125" s="969"/>
    </row>
    <row r="126" spans="1:130" s="230" customFormat="1" ht="26.25" customHeight="1" thickBot="1" x14ac:dyDescent="0.2">
      <c r="A126" s="1093"/>
      <c r="B126" s="985"/>
      <c r="C126" s="958" t="s">
        <v>459</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230</v>
      </c>
      <c r="AB126" s="995"/>
      <c r="AC126" s="995"/>
      <c r="AD126" s="995"/>
      <c r="AE126" s="996"/>
      <c r="AF126" s="997" t="s">
        <v>230</v>
      </c>
      <c r="AG126" s="995"/>
      <c r="AH126" s="995"/>
      <c r="AI126" s="995"/>
      <c r="AJ126" s="996"/>
      <c r="AK126" s="997" t="s">
        <v>230</v>
      </c>
      <c r="AL126" s="995"/>
      <c r="AM126" s="995"/>
      <c r="AN126" s="995"/>
      <c r="AO126" s="996"/>
      <c r="AP126" s="998" t="s">
        <v>230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473</v>
      </c>
      <c r="CQ126" s="959"/>
      <c r="CR126" s="959"/>
      <c r="CS126" s="959"/>
      <c r="CT126" s="959"/>
      <c r="CU126" s="959"/>
      <c r="CV126" s="959"/>
      <c r="CW126" s="959"/>
      <c r="CX126" s="959"/>
      <c r="CY126" s="959"/>
      <c r="CZ126" s="959"/>
      <c r="DA126" s="959"/>
      <c r="DB126" s="959"/>
      <c r="DC126" s="959"/>
      <c r="DD126" s="959"/>
      <c r="DE126" s="959"/>
      <c r="DF126" s="960"/>
      <c r="DG126" s="961" t="s">
        <v>230</v>
      </c>
      <c r="DH126" s="962"/>
      <c r="DI126" s="962"/>
      <c r="DJ126" s="962"/>
      <c r="DK126" s="962"/>
      <c r="DL126" s="962" t="s">
        <v>230</v>
      </c>
      <c r="DM126" s="962"/>
      <c r="DN126" s="962"/>
      <c r="DO126" s="962"/>
      <c r="DP126" s="962"/>
      <c r="DQ126" s="962" t="s">
        <v>230</v>
      </c>
      <c r="DR126" s="962"/>
      <c r="DS126" s="962"/>
      <c r="DT126" s="962"/>
      <c r="DU126" s="962"/>
      <c r="DV126" s="963" t="s">
        <v>230</v>
      </c>
      <c r="DW126" s="963"/>
      <c r="DX126" s="963"/>
      <c r="DY126" s="963"/>
      <c r="DZ126" s="964"/>
    </row>
    <row r="127" spans="1:130" s="230" customFormat="1" ht="26.25" customHeight="1" x14ac:dyDescent="0.15">
      <c r="A127" s="1094"/>
      <c r="B127" s="987"/>
      <c r="C127" s="1009" t="s">
        <v>474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230</v>
      </c>
      <c r="AB127" s="995"/>
      <c r="AC127" s="995"/>
      <c r="AD127" s="995"/>
      <c r="AE127" s="996"/>
      <c r="AF127" s="997" t="s">
        <v>230</v>
      </c>
      <c r="AG127" s="995"/>
      <c r="AH127" s="995"/>
      <c r="AI127" s="995"/>
      <c r="AJ127" s="996"/>
      <c r="AK127" s="997" t="s">
        <v>230</v>
      </c>
      <c r="AL127" s="995"/>
      <c r="AM127" s="995"/>
      <c r="AN127" s="995"/>
      <c r="AO127" s="996"/>
      <c r="AP127" s="998" t="s">
        <v>230</v>
      </c>
      <c r="AQ127" s="999"/>
      <c r="AR127" s="999"/>
      <c r="AS127" s="999"/>
      <c r="AT127" s="1000"/>
      <c r="AU127" s="232"/>
      <c r="AV127" s="232"/>
      <c r="AW127" s="232"/>
      <c r="AX127" s="1067" t="s">
        <v>475</v>
      </c>
      <c r="AY127" s="1068"/>
      <c r="AZ127" s="1068"/>
      <c r="BA127" s="1068"/>
      <c r="BB127" s="1068"/>
      <c r="BC127" s="1068"/>
      <c r="BD127" s="1068"/>
      <c r="BE127" s="1069"/>
      <c r="BF127" s="1070" t="s">
        <v>476</v>
      </c>
      <c r="BG127" s="1068"/>
      <c r="BH127" s="1068"/>
      <c r="BI127" s="1068"/>
      <c r="BJ127" s="1068"/>
      <c r="BK127" s="1068"/>
      <c r="BL127" s="1069"/>
      <c r="BM127" s="1070" t="s">
        <v>477</v>
      </c>
      <c r="BN127" s="1068"/>
      <c r="BO127" s="1068"/>
      <c r="BP127" s="1068"/>
      <c r="BQ127" s="1068"/>
      <c r="BR127" s="1068"/>
      <c r="BS127" s="1069"/>
      <c r="BT127" s="1070" t="s">
        <v>478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479</v>
      </c>
      <c r="CQ127" s="959"/>
      <c r="CR127" s="959"/>
      <c r="CS127" s="959"/>
      <c r="CT127" s="959"/>
      <c r="CU127" s="959"/>
      <c r="CV127" s="959"/>
      <c r="CW127" s="959"/>
      <c r="CX127" s="959"/>
      <c r="CY127" s="959"/>
      <c r="CZ127" s="959"/>
      <c r="DA127" s="959"/>
      <c r="DB127" s="959"/>
      <c r="DC127" s="959"/>
      <c r="DD127" s="959"/>
      <c r="DE127" s="959"/>
      <c r="DF127" s="960"/>
      <c r="DG127" s="961" t="s">
        <v>230</v>
      </c>
      <c r="DH127" s="962"/>
      <c r="DI127" s="962"/>
      <c r="DJ127" s="962"/>
      <c r="DK127" s="962"/>
      <c r="DL127" s="962" t="s">
        <v>467</v>
      </c>
      <c r="DM127" s="962"/>
      <c r="DN127" s="962"/>
      <c r="DO127" s="962"/>
      <c r="DP127" s="962"/>
      <c r="DQ127" s="962" t="s">
        <v>230</v>
      </c>
      <c r="DR127" s="962"/>
      <c r="DS127" s="962"/>
      <c r="DT127" s="962"/>
      <c r="DU127" s="962"/>
      <c r="DV127" s="963" t="s">
        <v>230</v>
      </c>
      <c r="DW127" s="963"/>
      <c r="DX127" s="963"/>
      <c r="DY127" s="963"/>
      <c r="DZ127" s="964"/>
    </row>
    <row r="128" spans="1:130" s="230" customFormat="1" ht="26.25" customHeight="1" thickBot="1" x14ac:dyDescent="0.2">
      <c r="A128" s="1077" t="s">
        <v>480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481</v>
      </c>
      <c r="X128" s="1079"/>
      <c r="Y128" s="1079"/>
      <c r="Z128" s="1080"/>
      <c r="AA128" s="1081">
        <v>35412</v>
      </c>
      <c r="AB128" s="1082"/>
      <c r="AC128" s="1082"/>
      <c r="AD128" s="1082"/>
      <c r="AE128" s="1083"/>
      <c r="AF128" s="1084">
        <v>48009</v>
      </c>
      <c r="AG128" s="1082"/>
      <c r="AH128" s="1082"/>
      <c r="AI128" s="1082"/>
      <c r="AJ128" s="1083"/>
      <c r="AK128" s="1084">
        <v>43561</v>
      </c>
      <c r="AL128" s="1082"/>
      <c r="AM128" s="1082"/>
      <c r="AN128" s="1082"/>
      <c r="AO128" s="1083"/>
      <c r="AP128" s="1085"/>
      <c r="AQ128" s="1086"/>
      <c r="AR128" s="1086"/>
      <c r="AS128" s="1086"/>
      <c r="AT128" s="1087"/>
      <c r="AU128" s="232"/>
      <c r="AV128" s="232"/>
      <c r="AW128" s="232"/>
      <c r="AX128" s="932" t="s">
        <v>482</v>
      </c>
      <c r="AY128" s="933"/>
      <c r="AZ128" s="933"/>
      <c r="BA128" s="933"/>
      <c r="BB128" s="933"/>
      <c r="BC128" s="933"/>
      <c r="BD128" s="933"/>
      <c r="BE128" s="934"/>
      <c r="BF128" s="1088" t="s">
        <v>230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483</v>
      </c>
      <c r="CQ128" s="762"/>
      <c r="CR128" s="762"/>
      <c r="CS128" s="762"/>
      <c r="CT128" s="762"/>
      <c r="CU128" s="762"/>
      <c r="CV128" s="762"/>
      <c r="CW128" s="762"/>
      <c r="CX128" s="762"/>
      <c r="CY128" s="762"/>
      <c r="CZ128" s="762"/>
      <c r="DA128" s="762"/>
      <c r="DB128" s="762"/>
      <c r="DC128" s="762"/>
      <c r="DD128" s="762"/>
      <c r="DE128" s="762"/>
      <c r="DF128" s="1072"/>
      <c r="DG128" s="1073" t="s">
        <v>230</v>
      </c>
      <c r="DH128" s="1074"/>
      <c r="DI128" s="1074"/>
      <c r="DJ128" s="1074"/>
      <c r="DK128" s="1074"/>
      <c r="DL128" s="1074" t="s">
        <v>230</v>
      </c>
      <c r="DM128" s="1074"/>
      <c r="DN128" s="1074"/>
      <c r="DO128" s="1074"/>
      <c r="DP128" s="1074"/>
      <c r="DQ128" s="1074" t="s">
        <v>230</v>
      </c>
      <c r="DR128" s="1074"/>
      <c r="DS128" s="1074"/>
      <c r="DT128" s="1074"/>
      <c r="DU128" s="1074"/>
      <c r="DV128" s="1075" t="s">
        <v>230</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484</v>
      </c>
      <c r="X129" s="1107"/>
      <c r="Y129" s="1107"/>
      <c r="Z129" s="1108"/>
      <c r="AA129" s="994">
        <v>4133386</v>
      </c>
      <c r="AB129" s="995"/>
      <c r="AC129" s="995"/>
      <c r="AD129" s="995"/>
      <c r="AE129" s="996"/>
      <c r="AF129" s="997">
        <v>4440768</v>
      </c>
      <c r="AG129" s="995"/>
      <c r="AH129" s="995"/>
      <c r="AI129" s="995"/>
      <c r="AJ129" s="996"/>
      <c r="AK129" s="997">
        <v>4320482</v>
      </c>
      <c r="AL129" s="995"/>
      <c r="AM129" s="995"/>
      <c r="AN129" s="995"/>
      <c r="AO129" s="996"/>
      <c r="AP129" s="1109"/>
      <c r="AQ129" s="1110"/>
      <c r="AR129" s="1110"/>
      <c r="AS129" s="1110"/>
      <c r="AT129" s="1111"/>
      <c r="AU129" s="233"/>
      <c r="AV129" s="233"/>
      <c r="AW129" s="233"/>
      <c r="AX129" s="1101" t="s">
        <v>485</v>
      </c>
      <c r="AY129" s="959"/>
      <c r="AZ129" s="959"/>
      <c r="BA129" s="959"/>
      <c r="BB129" s="959"/>
      <c r="BC129" s="959"/>
      <c r="BD129" s="959"/>
      <c r="BE129" s="960"/>
      <c r="BF129" s="1102" t="s">
        <v>230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487</v>
      </c>
      <c r="X130" s="1107"/>
      <c r="Y130" s="1107"/>
      <c r="Z130" s="1108"/>
      <c r="AA130" s="994">
        <v>558185</v>
      </c>
      <c r="AB130" s="995"/>
      <c r="AC130" s="995"/>
      <c r="AD130" s="995"/>
      <c r="AE130" s="996"/>
      <c r="AF130" s="997">
        <v>563886</v>
      </c>
      <c r="AG130" s="995"/>
      <c r="AH130" s="995"/>
      <c r="AI130" s="995"/>
      <c r="AJ130" s="996"/>
      <c r="AK130" s="997">
        <v>582565</v>
      </c>
      <c r="AL130" s="995"/>
      <c r="AM130" s="995"/>
      <c r="AN130" s="995"/>
      <c r="AO130" s="996"/>
      <c r="AP130" s="1109"/>
      <c r="AQ130" s="1110"/>
      <c r="AR130" s="1110"/>
      <c r="AS130" s="1110"/>
      <c r="AT130" s="1111"/>
      <c r="AU130" s="233"/>
      <c r="AV130" s="233"/>
      <c r="AW130" s="233"/>
      <c r="AX130" s="1101" t="s">
        <v>488</v>
      </c>
      <c r="AY130" s="959"/>
      <c r="AZ130" s="959"/>
      <c r="BA130" s="959"/>
      <c r="BB130" s="959"/>
      <c r="BC130" s="959"/>
      <c r="BD130" s="959"/>
      <c r="BE130" s="960"/>
      <c r="BF130" s="1137">
        <v>10.3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40">
        <v>3575201</v>
      </c>
      <c r="AB131" s="1022"/>
      <c r="AC131" s="1022"/>
      <c r="AD131" s="1022"/>
      <c r="AE131" s="1023"/>
      <c r="AF131" s="1021">
        <v>3876882</v>
      </c>
      <c r="AG131" s="1022"/>
      <c r="AH131" s="1022"/>
      <c r="AI131" s="1022"/>
      <c r="AJ131" s="1023"/>
      <c r="AK131" s="1021">
        <v>3737917</v>
      </c>
      <c r="AL131" s="1022"/>
      <c r="AM131" s="1022"/>
      <c r="AN131" s="1022"/>
      <c r="AO131" s="1023"/>
      <c r="AP131" s="1146"/>
      <c r="AQ131" s="1147"/>
      <c r="AR131" s="1147"/>
      <c r="AS131" s="1147"/>
      <c r="AT131" s="1148"/>
      <c r="AU131" s="233"/>
      <c r="AV131" s="233"/>
      <c r="AW131" s="233"/>
      <c r="AX131" s="1119" t="s">
        <v>490</v>
      </c>
      <c r="AY131" s="762"/>
      <c r="AZ131" s="762"/>
      <c r="BA131" s="762"/>
      <c r="BB131" s="762"/>
      <c r="BC131" s="762"/>
      <c r="BD131" s="762"/>
      <c r="BE131" s="1072"/>
      <c r="BF131" s="1120" t="s">
        <v>230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492</v>
      </c>
      <c r="W132" s="1130"/>
      <c r="X132" s="1130"/>
      <c r="Y132" s="1130"/>
      <c r="Z132" s="1131"/>
      <c r="AA132" s="1132">
        <v>10.673078240000001</v>
      </c>
      <c r="AB132" s="1133"/>
      <c r="AC132" s="1133"/>
      <c r="AD132" s="1133"/>
      <c r="AE132" s="1134"/>
      <c r="AF132" s="1135">
        <v>9.6908288670000005</v>
      </c>
      <c r="AG132" s="1133"/>
      <c r="AH132" s="1133"/>
      <c r="AI132" s="1133"/>
      <c r="AJ132" s="1134"/>
      <c r="AK132" s="1135">
        <v>10.8057509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493</v>
      </c>
      <c r="W133" s="1113"/>
      <c r="X133" s="1113"/>
      <c r="Y133" s="1113"/>
      <c r="Z133" s="1114"/>
      <c r="AA133" s="1115">
        <v>10.1</v>
      </c>
      <c r="AB133" s="1116"/>
      <c r="AC133" s="1116"/>
      <c r="AD133" s="1116"/>
      <c r="AE133" s="1117"/>
      <c r="AF133" s="1115">
        <v>10.1</v>
      </c>
      <c r="AG133" s="1116"/>
      <c r="AH133" s="1116"/>
      <c r="AI133" s="1116"/>
      <c r="AJ133" s="1117"/>
      <c r="AK133" s="1115">
        <v>10.3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B89pYu0nEyRjBT/LmShsKn5l0FmCRorUPwLyJ1dJJy7RX6J6I0uSgwnlqNeCXhTe8Wif6SNlizdUjyoNNulYA==" saltValue="PB4UBBZheqdIpvN4fYC8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J94" sqref="CJ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83d4g8phCfHXpNREFb0UuPLWBI0Qwz6t2XOCDNvsg0g5hkmHYbgD0JGr9Q3PJw1B4h/zdX8XgdQa93IY4szhQ==" saltValue="jcUtD6lTf/CxpRZf9ZTj0Q=="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qeWhOh/ybe3RsZIZu75Lzyz/+O0FBz08+Gd32LK/7EkTMY7GDXE9nX958/5xUZS/6xP2iu3JOSkErLSwTfKA==" saltValue="s7Kx+PDy6ujMM5EU76JIM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O14" sqref="AO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502</v>
      </c>
      <c r="AL9" s="1153"/>
      <c r="AM9" s="1153"/>
      <c r="AN9" s="1154"/>
      <c r="AO9" s="281">
        <v>1286572</v>
      </c>
      <c r="AP9" s="281">
        <v>98952</v>
      </c>
      <c r="AQ9" s="282">
        <v>108757</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503</v>
      </c>
      <c r="AL10" s="1153"/>
      <c r="AM10" s="1153"/>
      <c r="AN10" s="1154"/>
      <c r="AO10" s="284">
        <v>280938</v>
      </c>
      <c r="AP10" s="284">
        <v>21607</v>
      </c>
      <c r="AQ10" s="285">
        <v>15108</v>
      </c>
      <c r="AR10" s="286">
        <v>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504</v>
      </c>
      <c r="AL11" s="1153"/>
      <c r="AM11" s="1153"/>
      <c r="AN11" s="1154"/>
      <c r="AO11" s="284">
        <v>1595</v>
      </c>
      <c r="AP11" s="284">
        <v>123</v>
      </c>
      <c r="AQ11" s="285">
        <v>1414</v>
      </c>
      <c r="AR11" s="286">
        <v>-91.3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505</v>
      </c>
      <c r="AL12" s="1153"/>
      <c r="AM12" s="1153"/>
      <c r="AN12" s="1154"/>
      <c r="AO12" s="284" t="s">
        <v>506</v>
      </c>
      <c r="AP12" s="284" t="s">
        <v>506</v>
      </c>
      <c r="AQ12" s="285">
        <v>40</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507</v>
      </c>
      <c r="AL13" s="1153"/>
      <c r="AM13" s="1153"/>
      <c r="AN13" s="1154"/>
      <c r="AO13" s="284">
        <v>59990</v>
      </c>
      <c r="AP13" s="284">
        <v>4614</v>
      </c>
      <c r="AQ13" s="285">
        <v>4611</v>
      </c>
      <c r="AR13" s="286">
        <v>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508</v>
      </c>
      <c r="AL14" s="1153"/>
      <c r="AM14" s="1153"/>
      <c r="AN14" s="1154"/>
      <c r="AO14" s="284">
        <v>73421</v>
      </c>
      <c r="AP14" s="284">
        <v>5647</v>
      </c>
      <c r="AQ14" s="285">
        <v>2427</v>
      </c>
      <c r="AR14" s="286">
        <v>132.69999999999999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509</v>
      </c>
      <c r="AL15" s="1156"/>
      <c r="AM15" s="1156"/>
      <c r="AN15" s="1157"/>
      <c r="AO15" s="284">
        <v>-93832</v>
      </c>
      <c r="AP15" s="284">
        <v>-7217</v>
      </c>
      <c r="AQ15" s="285">
        <v>-7785</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1608684</v>
      </c>
      <c r="AP16" s="284">
        <v>123726</v>
      </c>
      <c r="AQ16" s="285">
        <v>124572</v>
      </c>
      <c r="AR16" s="286">
        <v>-0.7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514</v>
      </c>
      <c r="AL21" s="1159"/>
      <c r="AM21" s="1159"/>
      <c r="AN21" s="1160"/>
      <c r="AO21" s="297">
        <v>9.23</v>
      </c>
      <c r="AP21" s="298">
        <v>10.78</v>
      </c>
      <c r="AQ21" s="299">
        <v>-1.55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515</v>
      </c>
      <c r="AL22" s="1159"/>
      <c r="AM22" s="1159"/>
      <c r="AN22" s="1160"/>
      <c r="AO22" s="302">
        <v>93.3</v>
      </c>
      <c r="AP22" s="303">
        <v>96.3</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519</v>
      </c>
      <c r="AL32" s="1167"/>
      <c r="AM32" s="1167"/>
      <c r="AN32" s="1168"/>
      <c r="AO32" s="312">
        <v>767122</v>
      </c>
      <c r="AP32" s="312">
        <v>59000</v>
      </c>
      <c r="AQ32" s="313">
        <v>62543</v>
      </c>
      <c r="AR32" s="314">
        <v>-5.7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520</v>
      </c>
      <c r="AL33" s="1167"/>
      <c r="AM33" s="1167"/>
      <c r="AN33" s="1168"/>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521</v>
      </c>
      <c r="AL34" s="1167"/>
      <c r="AM34" s="1167"/>
      <c r="AN34" s="1168"/>
      <c r="AO34" s="312" t="s">
        <v>506</v>
      </c>
      <c r="AP34" s="312" t="s">
        <v>506</v>
      </c>
      <c r="AQ34" s="313" t="s">
        <v>506</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522</v>
      </c>
      <c r="AL35" s="1167"/>
      <c r="AM35" s="1167"/>
      <c r="AN35" s="1168"/>
      <c r="AO35" s="312">
        <v>168385</v>
      </c>
      <c r="AP35" s="312">
        <v>12951</v>
      </c>
      <c r="AQ35" s="313">
        <v>16620</v>
      </c>
      <c r="AR35" s="314">
        <v>-22.1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523</v>
      </c>
      <c r="AL36" s="1167"/>
      <c r="AM36" s="1167"/>
      <c r="AN36" s="1168"/>
      <c r="AO36" s="312">
        <v>94077</v>
      </c>
      <c r="AP36" s="312">
        <v>7236</v>
      </c>
      <c r="AQ36" s="313">
        <v>3562</v>
      </c>
      <c r="AR36" s="314">
        <v>103.1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524</v>
      </c>
      <c r="AL37" s="1167"/>
      <c r="AM37" s="1167"/>
      <c r="AN37" s="1168"/>
      <c r="AO37" s="312" t="s">
        <v>506</v>
      </c>
      <c r="AP37" s="312" t="s">
        <v>506</v>
      </c>
      <c r="AQ37" s="313">
        <v>625</v>
      </c>
      <c r="AR37" s="314" t="s">
        <v>506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525</v>
      </c>
      <c r="AL38" s="1170"/>
      <c r="AM38" s="1170"/>
      <c r="AN38" s="1171"/>
      <c r="AO38" s="315">
        <v>452</v>
      </c>
      <c r="AP38" s="315">
        <v>35</v>
      </c>
      <c r="AQ38" s="316">
        <v>3</v>
      </c>
      <c r="AR38" s="304">
        <v>1066.7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526</v>
      </c>
      <c r="AL39" s="1170"/>
      <c r="AM39" s="1170"/>
      <c r="AN39" s="1171"/>
      <c r="AO39" s="312">
        <v>-43561</v>
      </c>
      <c r="AP39" s="312">
        <v>-3350</v>
      </c>
      <c r="AQ39" s="313">
        <v>-2822</v>
      </c>
      <c r="AR39" s="314">
        <v>18.7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527</v>
      </c>
      <c r="AL40" s="1167"/>
      <c r="AM40" s="1167"/>
      <c r="AN40" s="1168"/>
      <c r="AO40" s="312">
        <v>-582565</v>
      </c>
      <c r="AP40" s="312">
        <v>-44806</v>
      </c>
      <c r="AQ40" s="313">
        <v>-53912</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403910</v>
      </c>
      <c r="AP41" s="312">
        <v>31065</v>
      </c>
      <c r="AQ41" s="313">
        <v>26618</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497</v>
      </c>
      <c r="AN49" s="1163" t="s">
        <v>531</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2148413</v>
      </c>
      <c r="AN51" s="334">
        <v>162340</v>
      </c>
      <c r="AO51" s="335">
        <v>17.100000000000001</v>
      </c>
      <c r="AP51" s="336">
        <v>88328</v>
      </c>
      <c r="AQ51" s="337">
        <v>-1.9</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108977</v>
      </c>
      <c r="AN52" s="342">
        <v>8235</v>
      </c>
      <c r="AO52" s="343">
        <v>-34.5</v>
      </c>
      <c r="AP52" s="344">
        <v>49013</v>
      </c>
      <c r="AQ52" s="345">
        <v>6.4</v>
      </c>
      <c r="AR52" s="346">
        <v>-40.9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3707332</v>
      </c>
      <c r="AN53" s="334">
        <v>281050</v>
      </c>
      <c r="AO53" s="335">
        <v>73.099999999999994</v>
      </c>
      <c r="AP53" s="336">
        <v>103390</v>
      </c>
      <c r="AQ53" s="337">
        <v>17.100000000000001</v>
      </c>
      <c r="AR53" s="338">
        <v>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75449</v>
      </c>
      <c r="AN54" s="342">
        <v>5720</v>
      </c>
      <c r="AO54" s="343">
        <v>-30.5</v>
      </c>
      <c r="AP54" s="344">
        <v>51269</v>
      </c>
      <c r="AQ54" s="345">
        <v>4.5999999999999996</v>
      </c>
      <c r="AR54" s="346">
        <v>-35.1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3255464</v>
      </c>
      <c r="AN55" s="334">
        <v>247507</v>
      </c>
      <c r="AO55" s="335">
        <v>-11.9</v>
      </c>
      <c r="AP55" s="336">
        <v>117234</v>
      </c>
      <c r="AQ55" s="337">
        <v>13.4</v>
      </c>
      <c r="AR55" s="338">
        <v>-25.3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194069</v>
      </c>
      <c r="AN56" s="342">
        <v>14755</v>
      </c>
      <c r="AO56" s="343">
        <v>158</v>
      </c>
      <c r="AP56" s="344">
        <v>59796</v>
      </c>
      <c r="AQ56" s="345">
        <v>16.600000000000001</v>
      </c>
      <c r="AR56" s="346">
        <v>141.4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3219653</v>
      </c>
      <c r="AN57" s="334">
        <v>245644</v>
      </c>
      <c r="AO57" s="335">
        <v>-0.8</v>
      </c>
      <c r="AP57" s="336">
        <v>97758</v>
      </c>
      <c r="AQ57" s="337">
        <v>-16.600000000000001</v>
      </c>
      <c r="AR57" s="338">
        <v>15.8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101170</v>
      </c>
      <c r="AN58" s="342">
        <v>7719</v>
      </c>
      <c r="AO58" s="343">
        <v>-47.7</v>
      </c>
      <c r="AP58" s="344">
        <v>45946</v>
      </c>
      <c r="AQ58" s="345">
        <v>-23.2</v>
      </c>
      <c r="AR58" s="346">
        <v>-24.5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1217107</v>
      </c>
      <c r="AN59" s="334">
        <v>93609</v>
      </c>
      <c r="AO59" s="335">
        <v>-61.9</v>
      </c>
      <c r="AP59" s="336">
        <v>91338</v>
      </c>
      <c r="AQ59" s="337">
        <v>-6.6</v>
      </c>
      <c r="AR59" s="338">
        <v>-55.3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81406</v>
      </c>
      <c r="AN60" s="342">
        <v>6261</v>
      </c>
      <c r="AO60" s="343">
        <v>-18.899999999999999</v>
      </c>
      <c r="AP60" s="344">
        <v>43989</v>
      </c>
      <c r="AQ60" s="345">
        <v>-4.3</v>
      </c>
      <c r="AR60" s="346">
        <v>-14.6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2709594</v>
      </c>
      <c r="AN61" s="349">
        <v>206030</v>
      </c>
      <c r="AO61" s="350">
        <v>3.1</v>
      </c>
      <c r="AP61" s="351">
        <v>99610</v>
      </c>
      <c r="AQ61" s="352">
        <v>1.1000000000000001</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112214</v>
      </c>
      <c r="AN62" s="342">
        <v>8538</v>
      </c>
      <c r="AO62" s="343">
        <v>5.3</v>
      </c>
      <c r="AP62" s="344">
        <v>50003</v>
      </c>
      <c r="AQ62" s="345">
        <v>0</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hiycEq6dRGOwNWyJyX8mBg0cR+AeFFpyhvLc4cWmaXeOhss1aItsClJP0yiTG0qirZvZVikux0NfZ+79VqPvw==" saltValue="zGIixpFE+EopfB1XyNJn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85" zoomScaleNormal="85" zoomScaleSheetLayoutView="55" workbookViewId="0">
      <selection activeCell="BJ87" sqref="BJ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1" spans="125:125" ht="13.5" hidden="1" customHeight="1" x14ac:dyDescent="0.15">
      <c r="DU121" s="259"/>
    </row>
  </sheetData>
  <sheetProtection algorithmName="SHA-512" hashValue="qhYpnv3by+m03Aw3JyAwNL3Jou+L4R8XKqikNYgOtxe5MKhKGsi/asTvqdZwirUP0pBtQUF6G0sI8xerqQ1DIQ==" saltValue="2quQDN2lhMW9mbclGIkd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85" zoomScaleNormal="85" zoomScaleSheetLayoutView="55" workbookViewId="0">
      <selection activeCell="CV93" sqref="CV9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D+cVBkA2kXueb6sjz0P1mcGVSOTFcv8vaxIx66Gdr0QraZ5sniw90bdw74ICkzNqoVxI3VAx2gHU3/2WSPFFnA==" saltValue="jC1/6cAvN2eC7xuvXuM5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5" t="s">
        <v>3</v>
      </c>
      <c r="D47" s="1175"/>
      <c r="E47" s="1176"/>
      <c r="F47" s="11">
        <v>47.64</v>
      </c>
      <c r="G47" s="12">
        <v>44.47</v>
      </c>
      <c r="H47" s="12">
        <v>42.64</v>
      </c>
      <c r="I47" s="12">
        <v>39.69</v>
      </c>
      <c r="J47" s="13">
        <v>45.49</v>
      </c>
    </row>
    <row r="48" spans="2:10" ht="57.75" customHeight="1" x14ac:dyDescent="0.15">
      <c r="B48" s="14"/>
      <c r="C48" s="1177" t="s">
        <v>4</v>
      </c>
      <c r="D48" s="1177"/>
      <c r="E48" s="1178"/>
      <c r="F48" s="15">
        <v>5.48</v>
      </c>
      <c r="G48" s="16">
        <v>8.0500000000000007</v>
      </c>
      <c r="H48" s="16">
        <v>4.12</v>
      </c>
      <c r="I48" s="16">
        <v>10.14</v>
      </c>
      <c r="J48" s="17">
        <v>8.4</v>
      </c>
    </row>
    <row r="49" spans="2:10" ht="57.75" customHeight="1" thickBot="1" x14ac:dyDescent="0.2">
      <c r="B49" s="18"/>
      <c r="C49" s="1179" t="s">
        <v>5</v>
      </c>
      <c r="D49" s="1179"/>
      <c r="E49" s="1180"/>
      <c r="F49" s="19">
        <v>4.75</v>
      </c>
      <c r="G49" s="20" t="s">
        <v>552</v>
      </c>
      <c r="H49" s="20" t="s">
        <v>553</v>
      </c>
      <c r="I49" s="20">
        <v>6.3</v>
      </c>
      <c r="J49" s="21">
        <v>2.68</v>
      </c>
    </row>
    <row r="50" spans="2:10" x14ac:dyDescent="0.15"/>
  </sheetData>
  <sheetProtection algorithmName="SHA-512" hashValue="Fjkhxd7izV7FaEAA0sMJHEdQYYHEmGNEn3M78fJ2WKUoPGvjGBrah3Ca5q+BHwBbNOPGjhzHmqVdvEFJ08hABA==" saltValue="iTxJaDareXbzJOOfVMo82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7" t="s">
        <v>554</v>
      </c>
      <c r="D34" s="1187"/>
      <c r="E34" s="1188"/>
      <c r="F34" s="32">
        <v>5.47</v>
      </c>
      <c r="G34" s="33">
        <v>8.0399999999999991</v>
      </c>
      <c r="H34" s="33">
        <v>4.12</v>
      </c>
      <c r="I34" s="33">
        <v>10.130000000000001</v>
      </c>
      <c r="J34" s="34">
        <v>8.4</v>
      </c>
      <c r="K34" s="22"/>
      <c r="L34" s="22"/>
      <c r="M34" s="22"/>
      <c r="N34" s="22"/>
      <c r="O34" s="22"/>
      <c r="P34" s="22"/>
    </row>
    <row r="35" spans="1:16" ht="39" customHeight="1" x14ac:dyDescent="0.15">
      <c r="A35" s="22"/>
      <c r="B35" s="35"/>
      <c r="C35" s="1181" t="s">
        <v>555</v>
      </c>
      <c r="D35" s="1182"/>
      <c r="E35" s="1183"/>
      <c r="F35" s="36">
        <v>8.66</v>
      </c>
      <c r="G35" s="37">
        <v>8.77</v>
      </c>
      <c r="H35" s="37">
        <v>11.18</v>
      </c>
      <c r="I35" s="37">
        <v>7.35</v>
      </c>
      <c r="J35" s="38">
        <v>5.36</v>
      </c>
      <c r="K35" s="22"/>
      <c r="L35" s="22"/>
      <c r="M35" s="22"/>
      <c r="N35" s="22"/>
      <c r="O35" s="22"/>
      <c r="P35" s="22"/>
    </row>
    <row r="36" spans="1:16" ht="39" customHeight="1" x14ac:dyDescent="0.15">
      <c r="A36" s="22"/>
      <c r="B36" s="35"/>
      <c r="C36" s="1181" t="s">
        <v>556</v>
      </c>
      <c r="D36" s="1182"/>
      <c r="E36" s="1183"/>
      <c r="F36" s="36">
        <v>0.94</v>
      </c>
      <c r="G36" s="37">
        <v>1.44</v>
      </c>
      <c r="H36" s="37">
        <v>1.97</v>
      </c>
      <c r="I36" s="37">
        <v>1.71</v>
      </c>
      <c r="J36" s="38">
        <v>1.6</v>
      </c>
      <c r="K36" s="22"/>
      <c r="L36" s="22"/>
      <c r="M36" s="22"/>
      <c r="N36" s="22"/>
      <c r="O36" s="22"/>
      <c r="P36" s="22"/>
    </row>
    <row r="37" spans="1:16" ht="39" customHeight="1" x14ac:dyDescent="0.15">
      <c r="A37" s="22"/>
      <c r="B37" s="35"/>
      <c r="C37" s="1181" t="s">
        <v>557</v>
      </c>
      <c r="D37" s="1182"/>
      <c r="E37" s="1183"/>
      <c r="F37" s="36">
        <v>0.21</v>
      </c>
      <c r="G37" s="37">
        <v>0.35</v>
      </c>
      <c r="H37" s="37" t="s">
        <v>558</v>
      </c>
      <c r="I37" s="37">
        <v>0.5</v>
      </c>
      <c r="J37" s="38">
        <v>0.76</v>
      </c>
      <c r="K37" s="22"/>
      <c r="L37" s="22"/>
      <c r="M37" s="22"/>
      <c r="N37" s="22"/>
      <c r="O37" s="22"/>
      <c r="P37" s="22"/>
    </row>
    <row r="38" spans="1:16" ht="39" customHeight="1" x14ac:dyDescent="0.15">
      <c r="A38" s="22"/>
      <c r="B38" s="35"/>
      <c r="C38" s="1181" t="s">
        <v>559</v>
      </c>
      <c r="D38" s="1182"/>
      <c r="E38" s="1183"/>
      <c r="F38" s="36">
        <v>0</v>
      </c>
      <c r="G38" s="37">
        <v>0</v>
      </c>
      <c r="H38" s="37">
        <v>0</v>
      </c>
      <c r="I38" s="37">
        <v>0.01</v>
      </c>
      <c r="J38" s="38">
        <v>0.03</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560</v>
      </c>
      <c r="D42" s="1182"/>
      <c r="E42" s="1183"/>
      <c r="F42" s="36" t="s">
        <v>506</v>
      </c>
      <c r="G42" s="37" t="s">
        <v>506</v>
      </c>
      <c r="H42" s="37" t="s">
        <v>506</v>
      </c>
      <c r="I42" s="37" t="s">
        <v>506</v>
      </c>
      <c r="J42" s="38" t="s">
        <v>506</v>
      </c>
      <c r="K42" s="22"/>
      <c r="L42" s="22"/>
      <c r="M42" s="22"/>
      <c r="N42" s="22"/>
      <c r="O42" s="22"/>
      <c r="P42" s="22"/>
    </row>
    <row r="43" spans="1:16" ht="39" customHeight="1" thickBot="1" x14ac:dyDescent="0.2">
      <c r="A43" s="22"/>
      <c r="B43" s="40"/>
      <c r="C43" s="1184" t="s">
        <v>561</v>
      </c>
      <c r="D43" s="1185"/>
      <c r="E43" s="1186"/>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Fgop1a1Qo6jxruGqaMlDR31cSgQPAv0Sj0ppPumbzS4+E/dEHkJtYxyM0CzqxCdP/6//o5JRyC7Hf0jVR/PuQ==" saltValue="YAhiEFdo5ERsnt7tQ4+L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679</v>
      </c>
      <c r="L45" s="60">
        <v>666</v>
      </c>
      <c r="M45" s="60">
        <v>685</v>
      </c>
      <c r="N45" s="60">
        <v>720</v>
      </c>
      <c r="O45" s="61">
        <v>767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506</v>
      </c>
      <c r="L46" s="64" t="s">
        <v>506</v>
      </c>
      <c r="M46" s="64" t="s">
        <v>506</v>
      </c>
      <c r="N46" s="64" t="s">
        <v>506</v>
      </c>
      <c r="O46" s="65" t="s">
        <v>506</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506</v>
      </c>
      <c r="L47" s="64" t="s">
        <v>506</v>
      </c>
      <c r="M47" s="64" t="s">
        <v>506</v>
      </c>
      <c r="N47" s="64" t="s">
        <v>506</v>
      </c>
      <c r="O47" s="65" t="s">
        <v>506</v>
      </c>
      <c r="P47" s="48"/>
      <c r="Q47" s="48"/>
      <c r="R47" s="48"/>
      <c r="S47" s="48"/>
      <c r="T47" s="48"/>
      <c r="U47" s="48"/>
    </row>
    <row r="48" spans="1:21" ht="30.75" customHeight="1" x14ac:dyDescent="0.15">
      <c r="A48" s="48"/>
      <c r="B48" s="1191"/>
      <c r="C48" s="1192"/>
      <c r="D48" s="62"/>
      <c r="E48" s="1197" t="s">
        <v>15</v>
      </c>
      <c r="F48" s="1197"/>
      <c r="G48" s="1197"/>
      <c r="H48" s="1197"/>
      <c r="I48" s="1197"/>
      <c r="J48" s="1198"/>
      <c r="K48" s="63">
        <v>139</v>
      </c>
      <c r="L48" s="64">
        <v>132</v>
      </c>
      <c r="M48" s="64">
        <v>181</v>
      </c>
      <c r="N48" s="64">
        <v>157</v>
      </c>
      <c r="O48" s="65">
        <v>168</v>
      </c>
      <c r="P48" s="48"/>
      <c r="Q48" s="48"/>
      <c r="R48" s="48"/>
      <c r="S48" s="48"/>
      <c r="T48" s="48"/>
      <c r="U48" s="48"/>
    </row>
    <row r="49" spans="1:21" ht="30.75" customHeight="1" x14ac:dyDescent="0.15">
      <c r="A49" s="48"/>
      <c r="B49" s="1191"/>
      <c r="C49" s="1192"/>
      <c r="D49" s="62"/>
      <c r="E49" s="1197" t="s">
        <v>16</v>
      </c>
      <c r="F49" s="1197"/>
      <c r="G49" s="1197"/>
      <c r="H49" s="1197"/>
      <c r="I49" s="1197"/>
      <c r="J49" s="1198"/>
      <c r="K49" s="63">
        <v>114</v>
      </c>
      <c r="L49" s="64">
        <v>112</v>
      </c>
      <c r="M49" s="64">
        <v>107</v>
      </c>
      <c r="N49" s="64">
        <v>110</v>
      </c>
      <c r="O49" s="65">
        <v>94</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506</v>
      </c>
      <c r="L50" s="64" t="s">
        <v>506</v>
      </c>
      <c r="M50" s="64" t="s">
        <v>506</v>
      </c>
      <c r="N50" s="64" t="s">
        <v>506</v>
      </c>
      <c r="O50" s="65" t="s">
        <v>506</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4</v>
      </c>
      <c r="M51" s="64">
        <v>1</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608</v>
      </c>
      <c r="L52" s="64">
        <v>579</v>
      </c>
      <c r="M52" s="64">
        <v>593</v>
      </c>
      <c r="N52" s="64">
        <v>611</v>
      </c>
      <c r="O52" s="65">
        <v>627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324</v>
      </c>
      <c r="L53" s="69">
        <v>335</v>
      </c>
      <c r="M53" s="69">
        <v>381</v>
      </c>
      <c r="N53" s="69">
        <v>376</v>
      </c>
      <c r="O53" s="70">
        <v>402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Wk6ex6jYqx1oU5BBHIh93zzMAbUUbapMsG7VTTKteZyA/CuV53YYT7zMs+/OcGeMq+2gh5llCkkWR2HLiYv1g==" saltValue="OLlMnmuOrJcs5No19Zfk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3" zoomScale="85" zoomScaleNormal="85" zoomScaleSheetLayoutView="100" workbookViewId="0">
      <selection activeCell="S43" sqref="S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220" t="s">
        <v>32</v>
      </c>
      <c r="C41" s="1221"/>
      <c r="D41" s="105"/>
      <c r="E41" s="1226" t="s">
        <v>33</v>
      </c>
      <c r="F41" s="1226"/>
      <c r="G41" s="1226"/>
      <c r="H41" s="1227"/>
      <c r="I41" s="355">
        <v>7120</v>
      </c>
      <c r="J41" s="356">
        <v>7816</v>
      </c>
      <c r="K41" s="356">
        <v>8307</v>
      </c>
      <c r="L41" s="356">
        <v>8345</v>
      </c>
      <c r="M41" s="357">
        <v>8109</v>
      </c>
    </row>
    <row r="42" spans="2:13" ht="27.75" customHeight="1" x14ac:dyDescent="0.15">
      <c r="B42" s="1222"/>
      <c r="C42" s="1223"/>
      <c r="D42" s="106"/>
      <c r="E42" s="1228" t="s">
        <v>34</v>
      </c>
      <c r="F42" s="1228"/>
      <c r="G42" s="1228"/>
      <c r="H42" s="1229"/>
      <c r="I42" s="358" t="s">
        <v>506</v>
      </c>
      <c r="J42" s="359" t="s">
        <v>506</v>
      </c>
      <c r="K42" s="359" t="s">
        <v>506</v>
      </c>
      <c r="L42" s="359" t="s">
        <v>506</v>
      </c>
      <c r="M42" s="360" t="s">
        <v>506</v>
      </c>
    </row>
    <row r="43" spans="2:13" ht="27.75" customHeight="1" x14ac:dyDescent="0.15">
      <c r="B43" s="1222"/>
      <c r="C43" s="1223"/>
      <c r="D43" s="106"/>
      <c r="E43" s="1228" t="s">
        <v>35</v>
      </c>
      <c r="F43" s="1228"/>
      <c r="G43" s="1228"/>
      <c r="H43" s="1229"/>
      <c r="I43" s="358">
        <v>1031</v>
      </c>
      <c r="J43" s="359">
        <v>933</v>
      </c>
      <c r="K43" s="359">
        <v>933</v>
      </c>
      <c r="L43" s="359">
        <v>847</v>
      </c>
      <c r="M43" s="360">
        <v>881</v>
      </c>
    </row>
    <row r="44" spans="2:13" ht="27.75" customHeight="1" x14ac:dyDescent="0.15">
      <c r="B44" s="1222"/>
      <c r="C44" s="1223"/>
      <c r="D44" s="106"/>
      <c r="E44" s="1228" t="s">
        <v>36</v>
      </c>
      <c r="F44" s="1228"/>
      <c r="G44" s="1228"/>
      <c r="H44" s="1229"/>
      <c r="I44" s="358">
        <v>640</v>
      </c>
      <c r="J44" s="359">
        <v>548</v>
      </c>
      <c r="K44" s="359">
        <v>473</v>
      </c>
      <c r="L44" s="359">
        <v>366</v>
      </c>
      <c r="M44" s="360">
        <v>340</v>
      </c>
    </row>
    <row r="45" spans="2:13" ht="27.75" customHeight="1" x14ac:dyDescent="0.15">
      <c r="B45" s="1222"/>
      <c r="C45" s="1223"/>
      <c r="D45" s="106"/>
      <c r="E45" s="1228" t="s">
        <v>37</v>
      </c>
      <c r="F45" s="1228"/>
      <c r="G45" s="1228"/>
      <c r="H45" s="1229"/>
      <c r="I45" s="358">
        <v>26</v>
      </c>
      <c r="J45" s="359" t="s">
        <v>506</v>
      </c>
      <c r="K45" s="359">
        <v>15</v>
      </c>
      <c r="L45" s="359">
        <v>44</v>
      </c>
      <c r="M45" s="360">
        <v>45</v>
      </c>
    </row>
    <row r="46" spans="2:13" ht="27.75" customHeight="1" x14ac:dyDescent="0.15">
      <c r="B46" s="1222"/>
      <c r="C46" s="1223"/>
      <c r="D46" s="107"/>
      <c r="E46" s="1228" t="s">
        <v>38</v>
      </c>
      <c r="F46" s="1228"/>
      <c r="G46" s="1228"/>
      <c r="H46" s="1229"/>
      <c r="I46" s="358" t="s">
        <v>506</v>
      </c>
      <c r="J46" s="359" t="s">
        <v>506</v>
      </c>
      <c r="K46" s="359" t="s">
        <v>506</v>
      </c>
      <c r="L46" s="359" t="s">
        <v>506</v>
      </c>
      <c r="M46" s="360" t="s">
        <v>506</v>
      </c>
    </row>
    <row r="47" spans="2:13" ht="27.75" customHeight="1" x14ac:dyDescent="0.15">
      <c r="B47" s="1222"/>
      <c r="C47" s="1223"/>
      <c r="D47" s="108"/>
      <c r="E47" s="1230" t="s">
        <v>39</v>
      </c>
      <c r="F47" s="1231"/>
      <c r="G47" s="1231"/>
      <c r="H47" s="1232"/>
      <c r="I47" s="358" t="s">
        <v>506</v>
      </c>
      <c r="J47" s="359" t="s">
        <v>506</v>
      </c>
      <c r="K47" s="359" t="s">
        <v>506</v>
      </c>
      <c r="L47" s="359" t="s">
        <v>506</v>
      </c>
      <c r="M47" s="360" t="s">
        <v>506</v>
      </c>
    </row>
    <row r="48" spans="2:13" ht="27.75" customHeight="1" x14ac:dyDescent="0.15">
      <c r="B48" s="1222"/>
      <c r="C48" s="1223"/>
      <c r="D48" s="106"/>
      <c r="E48" s="1228" t="s">
        <v>40</v>
      </c>
      <c r="F48" s="1228"/>
      <c r="G48" s="1228"/>
      <c r="H48" s="1229"/>
      <c r="I48" s="358" t="s">
        <v>506</v>
      </c>
      <c r="J48" s="359" t="s">
        <v>506</v>
      </c>
      <c r="K48" s="359" t="s">
        <v>506</v>
      </c>
      <c r="L48" s="359" t="s">
        <v>506</v>
      </c>
      <c r="M48" s="360" t="s">
        <v>506</v>
      </c>
    </row>
    <row r="49" spans="2:13" ht="27.75" customHeight="1" x14ac:dyDescent="0.15">
      <c r="B49" s="1224"/>
      <c r="C49" s="1225"/>
      <c r="D49" s="106"/>
      <c r="E49" s="1228" t="s">
        <v>41</v>
      </c>
      <c r="F49" s="1228"/>
      <c r="G49" s="1228"/>
      <c r="H49" s="1229"/>
      <c r="I49" s="358" t="s">
        <v>506</v>
      </c>
      <c r="J49" s="359" t="s">
        <v>506</v>
      </c>
      <c r="K49" s="359" t="s">
        <v>506</v>
      </c>
      <c r="L49" s="359" t="s">
        <v>506</v>
      </c>
      <c r="M49" s="360" t="s">
        <v>506</v>
      </c>
    </row>
    <row r="50" spans="2:13" ht="27.75" customHeight="1" x14ac:dyDescent="0.15">
      <c r="B50" s="1233" t="s">
        <v>42</v>
      </c>
      <c r="C50" s="1234"/>
      <c r="D50" s="109"/>
      <c r="E50" s="1228" t="s">
        <v>43</v>
      </c>
      <c r="F50" s="1228"/>
      <c r="G50" s="1228"/>
      <c r="H50" s="1229"/>
      <c r="I50" s="358">
        <v>2191</v>
      </c>
      <c r="J50" s="359">
        <v>2099</v>
      </c>
      <c r="K50" s="359">
        <v>2134</v>
      </c>
      <c r="L50" s="359">
        <v>2686</v>
      </c>
      <c r="M50" s="360">
        <v>3059</v>
      </c>
    </row>
    <row r="51" spans="2:13" ht="27.75" customHeight="1" x14ac:dyDescent="0.15">
      <c r="B51" s="1222"/>
      <c r="C51" s="1223"/>
      <c r="D51" s="106"/>
      <c r="E51" s="1228" t="s">
        <v>44</v>
      </c>
      <c r="F51" s="1228"/>
      <c r="G51" s="1228"/>
      <c r="H51" s="1229"/>
      <c r="I51" s="358">
        <v>431</v>
      </c>
      <c r="J51" s="359">
        <v>408</v>
      </c>
      <c r="K51" s="359">
        <v>479</v>
      </c>
      <c r="L51" s="359">
        <v>475</v>
      </c>
      <c r="M51" s="360">
        <v>486</v>
      </c>
    </row>
    <row r="52" spans="2:13" ht="27.75" customHeight="1" x14ac:dyDescent="0.15">
      <c r="B52" s="1224"/>
      <c r="C52" s="1225"/>
      <c r="D52" s="106"/>
      <c r="E52" s="1228" t="s">
        <v>45</v>
      </c>
      <c r="F52" s="1228"/>
      <c r="G52" s="1228"/>
      <c r="H52" s="1229"/>
      <c r="I52" s="358">
        <v>5165</v>
      </c>
      <c r="J52" s="359">
        <v>6046</v>
      </c>
      <c r="K52" s="359">
        <v>6193</v>
      </c>
      <c r="L52" s="359">
        <v>5762</v>
      </c>
      <c r="M52" s="360">
        <v>6080</v>
      </c>
    </row>
    <row r="53" spans="2:13" ht="27.75" customHeight="1" thickBot="1" x14ac:dyDescent="0.2">
      <c r="B53" s="1235" t="s">
        <v>46</v>
      </c>
      <c r="C53" s="1236"/>
      <c r="D53" s="110"/>
      <c r="E53" s="1237" t="s">
        <v>47</v>
      </c>
      <c r="F53" s="1237"/>
      <c r="G53" s="1237"/>
      <c r="H53" s="1238"/>
      <c r="I53" s="361">
        <v>1031</v>
      </c>
      <c r="J53" s="362">
        <v>744</v>
      </c>
      <c r="K53" s="362">
        <v>921</v>
      </c>
      <c r="L53" s="362">
        <v>677</v>
      </c>
      <c r="M53" s="363">
        <v>-251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FtnwoyaI/DMLGt+vA+AlLK+Qy1AcY0rhsWoB+b/bxLV00Wx8gEH6y7S8ylh3ddEcfwWecxI8HAgho24LK/wIg==" saltValue="LQt7iwJcfXna02UNOKgg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47" t="s">
        <v>50</v>
      </c>
      <c r="D55" s="1247"/>
      <c r="E55" s="1248"/>
      <c r="F55" s="122">
        <v>1762</v>
      </c>
      <c r="G55" s="122">
        <v>1762</v>
      </c>
      <c r="H55" s="123">
        <v>1965</v>
      </c>
    </row>
    <row r="56" spans="2:8" ht="52.5" customHeight="1" x14ac:dyDescent="0.15">
      <c r="B56" s="124"/>
      <c r="C56" s="1249" t="s">
        <v>51</v>
      </c>
      <c r="D56" s="1249"/>
      <c r="E56" s="1250"/>
      <c r="F56" s="125">
        <v>1</v>
      </c>
      <c r="G56" s="125">
        <v>428</v>
      </c>
      <c r="H56" s="126">
        <v>528</v>
      </c>
    </row>
    <row r="57" spans="2:8" ht="53.25" customHeight="1" x14ac:dyDescent="0.15">
      <c r="B57" s="124"/>
      <c r="C57" s="1251" t="s">
        <v>52</v>
      </c>
      <c r="D57" s="1251"/>
      <c r="E57" s="1252"/>
      <c r="F57" s="127">
        <v>371</v>
      </c>
      <c r="G57" s="127">
        <v>495</v>
      </c>
      <c r="H57" s="128">
        <v>565</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2134</v>
      </c>
      <c r="G63" s="136">
        <v>2686</v>
      </c>
      <c r="H63" s="137">
        <v>3059</v>
      </c>
    </row>
    <row r="64" spans="2:8" x14ac:dyDescent="0.15"/>
  </sheetData>
  <sheetProtection algorithmName="SHA-512" hashValue="TK3MFbp7ZiUm5TgMNsiyEaIWedNwkpVWaYzBLGRljjkowZnssQlWJJNuGgGEQCQ1lopbhb8JrOyOIJd7YJcGpQ==" saltValue="KWBOXb3aG8KWy7M799GM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BJ17" sqref="BJ1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573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574</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547</v>
      </c>
      <c r="BQ50" s="1258"/>
      <c r="BR50" s="1258"/>
      <c r="BS50" s="1258"/>
      <c r="BT50" s="1258"/>
      <c r="BU50" s="1258"/>
      <c r="BV50" s="1258"/>
      <c r="BW50" s="1258"/>
      <c r="BX50" s="1258" t="s">
        <v>548</v>
      </c>
      <c r="BY50" s="1258"/>
      <c r="BZ50" s="1258"/>
      <c r="CA50" s="1258"/>
      <c r="CB50" s="1258"/>
      <c r="CC50" s="1258"/>
      <c r="CD50" s="1258"/>
      <c r="CE50" s="1258"/>
      <c r="CF50" s="1258" t="s">
        <v>549</v>
      </c>
      <c r="CG50" s="1258"/>
      <c r="CH50" s="1258"/>
      <c r="CI50" s="1258"/>
      <c r="CJ50" s="1258"/>
      <c r="CK50" s="1258"/>
      <c r="CL50" s="1258"/>
      <c r="CM50" s="1258"/>
      <c r="CN50" s="1258" t="s">
        <v>550</v>
      </c>
      <c r="CO50" s="1258"/>
      <c r="CP50" s="1258"/>
      <c r="CQ50" s="1258"/>
      <c r="CR50" s="1258"/>
      <c r="CS50" s="1258"/>
      <c r="CT50" s="1258"/>
      <c r="CU50" s="1258"/>
      <c r="CV50" s="1258" t="s">
        <v>551</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575</v>
      </c>
      <c r="AO51" s="1256"/>
      <c r="AP51" s="1256"/>
      <c r="AQ51" s="1256"/>
      <c r="AR51" s="1256"/>
      <c r="AS51" s="1256"/>
      <c r="AT51" s="1256"/>
      <c r="AU51" s="1256"/>
      <c r="AV51" s="1256"/>
      <c r="AW51" s="1256"/>
      <c r="AX51" s="1256"/>
      <c r="AY51" s="1256"/>
      <c r="AZ51" s="1256"/>
      <c r="BA51" s="1256"/>
      <c r="BB51" s="1256" t="s">
        <v>576</v>
      </c>
      <c r="BC51" s="1256"/>
      <c r="BD51" s="1256"/>
      <c r="BE51" s="1256"/>
      <c r="BF51" s="1256"/>
      <c r="BG51" s="1256"/>
      <c r="BH51" s="1256"/>
      <c r="BI51" s="1256"/>
      <c r="BJ51" s="1256"/>
      <c r="BK51" s="1256"/>
      <c r="BL51" s="1256"/>
      <c r="BM51" s="1256"/>
      <c r="BN51" s="1256"/>
      <c r="BO51" s="1256"/>
      <c r="BP51" s="1253">
        <v>30.9</v>
      </c>
      <c r="BQ51" s="1253"/>
      <c r="BR51" s="1253"/>
      <c r="BS51" s="1253"/>
      <c r="BT51" s="1253"/>
      <c r="BU51" s="1253"/>
      <c r="BV51" s="1253"/>
      <c r="BW51" s="1253"/>
      <c r="BX51" s="1253">
        <v>22.2</v>
      </c>
      <c r="BY51" s="1253"/>
      <c r="BZ51" s="1253"/>
      <c r="CA51" s="1253"/>
      <c r="CB51" s="1253"/>
      <c r="CC51" s="1253"/>
      <c r="CD51" s="1253"/>
      <c r="CE51" s="1253"/>
      <c r="CF51" s="1253">
        <v>25.7</v>
      </c>
      <c r="CG51" s="1253"/>
      <c r="CH51" s="1253"/>
      <c r="CI51" s="1253"/>
      <c r="CJ51" s="1253"/>
      <c r="CK51" s="1253"/>
      <c r="CL51" s="1253"/>
      <c r="CM51" s="1253"/>
      <c r="CN51" s="1253">
        <v>17.399999999999999</v>
      </c>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577</v>
      </c>
      <c r="BC53" s="1256"/>
      <c r="BD53" s="1256"/>
      <c r="BE53" s="1256"/>
      <c r="BF53" s="1256"/>
      <c r="BG53" s="1256"/>
      <c r="BH53" s="1256"/>
      <c r="BI53" s="1256"/>
      <c r="BJ53" s="1256"/>
      <c r="BK53" s="1256"/>
      <c r="BL53" s="1256"/>
      <c r="BM53" s="1256"/>
      <c r="BN53" s="1256"/>
      <c r="BO53" s="1256"/>
      <c r="BP53" s="1253">
        <v>53.3</v>
      </c>
      <c r="BQ53" s="1253"/>
      <c r="BR53" s="1253"/>
      <c r="BS53" s="1253"/>
      <c r="BT53" s="1253"/>
      <c r="BU53" s="1253"/>
      <c r="BV53" s="1253"/>
      <c r="BW53" s="1253"/>
      <c r="BX53" s="1253">
        <v>53.6</v>
      </c>
      <c r="BY53" s="1253"/>
      <c r="BZ53" s="1253"/>
      <c r="CA53" s="1253"/>
      <c r="CB53" s="1253"/>
      <c r="CC53" s="1253"/>
      <c r="CD53" s="1253"/>
      <c r="CE53" s="1253"/>
      <c r="CF53" s="1253">
        <v>53.8</v>
      </c>
      <c r="CG53" s="1253"/>
      <c r="CH53" s="1253"/>
      <c r="CI53" s="1253"/>
      <c r="CJ53" s="1253"/>
      <c r="CK53" s="1253"/>
      <c r="CL53" s="1253"/>
      <c r="CM53" s="1253"/>
      <c r="CN53" s="1253">
        <v>52.8</v>
      </c>
      <c r="CO53" s="1253"/>
      <c r="CP53" s="1253"/>
      <c r="CQ53" s="1253"/>
      <c r="CR53" s="1253"/>
      <c r="CS53" s="1253"/>
      <c r="CT53" s="1253"/>
      <c r="CU53" s="1253"/>
      <c r="CV53" s="1253">
        <v>53.4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579</v>
      </c>
      <c r="AO55" s="1258"/>
      <c r="AP55" s="1258"/>
      <c r="AQ55" s="1258"/>
      <c r="AR55" s="1258"/>
      <c r="AS55" s="1258"/>
      <c r="AT55" s="1258"/>
      <c r="AU55" s="1258"/>
      <c r="AV55" s="1258"/>
      <c r="AW55" s="1258"/>
      <c r="AX55" s="1258"/>
      <c r="AY55" s="1258"/>
      <c r="AZ55" s="1258"/>
      <c r="BA55" s="1258"/>
      <c r="BB55" s="1256" t="s">
        <v>580</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3.1</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581</v>
      </c>
      <c r="BC57" s="1256"/>
      <c r="BD57" s="1256"/>
      <c r="BE57" s="1256"/>
      <c r="BF57" s="1256"/>
      <c r="BG57" s="1256"/>
      <c r="BH57" s="1256"/>
      <c r="BI57" s="1256"/>
      <c r="BJ57" s="1256"/>
      <c r="BK57" s="1256"/>
      <c r="BL57" s="1256"/>
      <c r="BM57" s="1256"/>
      <c r="BN57" s="1256"/>
      <c r="BO57" s="1256"/>
      <c r="BP57" s="1253">
        <v>60</v>
      </c>
      <c r="BQ57" s="1253"/>
      <c r="BR57" s="1253"/>
      <c r="BS57" s="1253"/>
      <c r="BT57" s="1253"/>
      <c r="BU57" s="1253"/>
      <c r="BV57" s="1253"/>
      <c r="BW57" s="1253"/>
      <c r="BX57" s="1253">
        <v>61.2</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582</v>
      </c>
    </row>
    <row r="64" spans="1:109" x14ac:dyDescent="0.15">
      <c r="B64" s="372"/>
      <c r="G64" s="379"/>
      <c r="I64" s="392"/>
      <c r="J64" s="392"/>
      <c r="K64" s="392"/>
      <c r="L64" s="392"/>
      <c r="M64" s="392"/>
      <c r="N64" s="393"/>
      <c r="AM64" s="379"/>
      <c r="AN64" s="379" t="s">
        <v>572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583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574</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547</v>
      </c>
      <c r="BQ72" s="1258"/>
      <c r="BR72" s="1258"/>
      <c r="BS72" s="1258"/>
      <c r="BT72" s="1258"/>
      <c r="BU72" s="1258"/>
      <c r="BV72" s="1258"/>
      <c r="BW72" s="1258"/>
      <c r="BX72" s="1258" t="s">
        <v>548</v>
      </c>
      <c r="BY72" s="1258"/>
      <c r="BZ72" s="1258"/>
      <c r="CA72" s="1258"/>
      <c r="CB72" s="1258"/>
      <c r="CC72" s="1258"/>
      <c r="CD72" s="1258"/>
      <c r="CE72" s="1258"/>
      <c r="CF72" s="1258" t="s">
        <v>549</v>
      </c>
      <c r="CG72" s="1258"/>
      <c r="CH72" s="1258"/>
      <c r="CI72" s="1258"/>
      <c r="CJ72" s="1258"/>
      <c r="CK72" s="1258"/>
      <c r="CL72" s="1258"/>
      <c r="CM72" s="1258"/>
      <c r="CN72" s="1258" t="s">
        <v>550</v>
      </c>
      <c r="CO72" s="1258"/>
      <c r="CP72" s="1258"/>
      <c r="CQ72" s="1258"/>
      <c r="CR72" s="1258"/>
      <c r="CS72" s="1258"/>
      <c r="CT72" s="1258"/>
      <c r="CU72" s="1258"/>
      <c r="CV72" s="1258" t="s">
        <v>551</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575</v>
      </c>
      <c r="AO73" s="1256"/>
      <c r="AP73" s="1256"/>
      <c r="AQ73" s="1256"/>
      <c r="AR73" s="1256"/>
      <c r="AS73" s="1256"/>
      <c r="AT73" s="1256"/>
      <c r="AU73" s="1256"/>
      <c r="AV73" s="1256"/>
      <c r="AW73" s="1256"/>
      <c r="AX73" s="1256"/>
      <c r="AY73" s="1256"/>
      <c r="AZ73" s="1256"/>
      <c r="BA73" s="1256"/>
      <c r="BB73" s="1256" t="s">
        <v>584</v>
      </c>
      <c r="BC73" s="1256"/>
      <c r="BD73" s="1256"/>
      <c r="BE73" s="1256"/>
      <c r="BF73" s="1256"/>
      <c r="BG73" s="1256"/>
      <c r="BH73" s="1256"/>
      <c r="BI73" s="1256"/>
      <c r="BJ73" s="1256"/>
      <c r="BK73" s="1256"/>
      <c r="BL73" s="1256"/>
      <c r="BM73" s="1256"/>
      <c r="BN73" s="1256"/>
      <c r="BO73" s="1256"/>
      <c r="BP73" s="1253">
        <v>30.9</v>
      </c>
      <c r="BQ73" s="1253"/>
      <c r="BR73" s="1253"/>
      <c r="BS73" s="1253"/>
      <c r="BT73" s="1253"/>
      <c r="BU73" s="1253"/>
      <c r="BV73" s="1253"/>
      <c r="BW73" s="1253"/>
      <c r="BX73" s="1253">
        <v>22.2</v>
      </c>
      <c r="BY73" s="1253"/>
      <c r="BZ73" s="1253"/>
      <c r="CA73" s="1253"/>
      <c r="CB73" s="1253"/>
      <c r="CC73" s="1253"/>
      <c r="CD73" s="1253"/>
      <c r="CE73" s="1253"/>
      <c r="CF73" s="1253">
        <v>25.7</v>
      </c>
      <c r="CG73" s="1253"/>
      <c r="CH73" s="1253"/>
      <c r="CI73" s="1253"/>
      <c r="CJ73" s="1253"/>
      <c r="CK73" s="1253"/>
      <c r="CL73" s="1253"/>
      <c r="CM73" s="1253"/>
      <c r="CN73" s="1253">
        <v>17.399999999999999</v>
      </c>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585</v>
      </c>
      <c r="BC75" s="1256"/>
      <c r="BD75" s="1256"/>
      <c r="BE75" s="1256"/>
      <c r="BF75" s="1256"/>
      <c r="BG75" s="1256"/>
      <c r="BH75" s="1256"/>
      <c r="BI75" s="1256"/>
      <c r="BJ75" s="1256"/>
      <c r="BK75" s="1256"/>
      <c r="BL75" s="1256"/>
      <c r="BM75" s="1256"/>
      <c r="BN75" s="1256"/>
      <c r="BO75" s="1256"/>
      <c r="BP75" s="1253">
        <v>9.1999999999999993</v>
      </c>
      <c r="BQ75" s="1253"/>
      <c r="BR75" s="1253"/>
      <c r="BS75" s="1253"/>
      <c r="BT75" s="1253"/>
      <c r="BU75" s="1253"/>
      <c r="BV75" s="1253"/>
      <c r="BW75" s="1253"/>
      <c r="BX75" s="1253">
        <v>10</v>
      </c>
      <c r="BY75" s="1253"/>
      <c r="BZ75" s="1253"/>
      <c r="CA75" s="1253"/>
      <c r="CB75" s="1253"/>
      <c r="CC75" s="1253"/>
      <c r="CD75" s="1253"/>
      <c r="CE75" s="1253"/>
      <c r="CF75" s="1253">
        <v>10.1</v>
      </c>
      <c r="CG75" s="1253"/>
      <c r="CH75" s="1253"/>
      <c r="CI75" s="1253"/>
      <c r="CJ75" s="1253"/>
      <c r="CK75" s="1253"/>
      <c r="CL75" s="1253"/>
      <c r="CM75" s="1253"/>
      <c r="CN75" s="1253">
        <v>10.1</v>
      </c>
      <c r="CO75" s="1253"/>
      <c r="CP75" s="1253"/>
      <c r="CQ75" s="1253"/>
      <c r="CR75" s="1253"/>
      <c r="CS75" s="1253"/>
      <c r="CT75" s="1253"/>
      <c r="CU75" s="1253"/>
      <c r="CV75" s="1253">
        <v>10.3</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578</v>
      </c>
      <c r="AO77" s="1258"/>
      <c r="AP77" s="1258"/>
      <c r="AQ77" s="1258"/>
      <c r="AR77" s="1258"/>
      <c r="AS77" s="1258"/>
      <c r="AT77" s="1258"/>
      <c r="AU77" s="1258"/>
      <c r="AV77" s="1258"/>
      <c r="AW77" s="1258"/>
      <c r="AX77" s="1258"/>
      <c r="AY77" s="1258"/>
      <c r="AZ77" s="1258"/>
      <c r="BA77" s="1258"/>
      <c r="BB77" s="1256" t="s">
        <v>580</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3.1</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586</v>
      </c>
      <c r="BC79" s="1256"/>
      <c r="BD79" s="1256"/>
      <c r="BE79" s="1256"/>
      <c r="BF79" s="1256"/>
      <c r="BG79" s="1256"/>
      <c r="BH79" s="1256"/>
      <c r="BI79" s="1256"/>
      <c r="BJ79" s="1256"/>
      <c r="BK79" s="1256"/>
      <c r="BL79" s="1256"/>
      <c r="BM79" s="1256"/>
      <c r="BN79" s="1256"/>
      <c r="BO79" s="1256"/>
      <c r="BP79" s="1253">
        <v>7.8</v>
      </c>
      <c r="BQ79" s="1253"/>
      <c r="BR79" s="1253"/>
      <c r="BS79" s="1253"/>
      <c r="BT79" s="1253"/>
      <c r="BU79" s="1253"/>
      <c r="BV79" s="1253"/>
      <c r="BW79" s="1253"/>
      <c r="BX79" s="1253">
        <v>7.9</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Vrlt1kUT4Gt5DZk4yva37fIYdKjuYOxbCALMz99UL9zZtZ6ybQ8+RrI4nRz9A3hz82Z53V5nfNjAZnm64Dabw==" saltValue="nH4Oqe3osHQSDMU3y9Ld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94" zoomScale="80" zoomScaleNormal="8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587</v>
      </c>
    </row>
  </sheetData>
  <sheetProtection algorithmName="SHA-512" hashValue="c99gaA+29v4UcCb/G75xvZg88ZQCO/em34IH5/MXXETPFv1kclIUdFeXneP/xAaKa9XuZ8wHCs0k76y1SjZTPw==" saltValue="hNx1AQgUemNnsevuzh6T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73" zoomScale="80" zoomScaleNormal="8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545</v>
      </c>
    </row>
  </sheetData>
  <sheetProtection algorithmName="SHA-512" hashValue="3B/3z1XDko+YtzAJbm0r6qPjtZO37/jZyi0IEWo1Dzr+ieKynu538ijrIFPTQXRd5+DlGo8S6cZHoWbdrMgZyg==" saltValue="FsHxfcIzSCdYOKudjm36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544</v>
      </c>
      <c r="G2" s="151"/>
      <c r="H2" s="152"/>
    </row>
    <row r="3" spans="1:8" x14ac:dyDescent="0.15">
      <c r="A3" s="148" t="s">
        <v>537</v>
      </c>
      <c r="B3" s="153"/>
      <c r="C3" s="154"/>
      <c r="D3" s="155">
        <v>162340</v>
      </c>
      <c r="E3" s="156"/>
      <c r="F3" s="157">
        <v>88328</v>
      </c>
      <c r="G3" s="158"/>
      <c r="H3" s="159"/>
    </row>
    <row r="4" spans="1:8" x14ac:dyDescent="0.15">
      <c r="A4" s="160"/>
      <c r="B4" s="161"/>
      <c r="C4" s="162"/>
      <c r="D4" s="163">
        <v>8235</v>
      </c>
      <c r="E4" s="164"/>
      <c r="F4" s="165">
        <v>49013</v>
      </c>
      <c r="G4" s="166"/>
      <c r="H4" s="167"/>
    </row>
    <row r="5" spans="1:8" x14ac:dyDescent="0.15">
      <c r="A5" s="148" t="s">
        <v>539</v>
      </c>
      <c r="B5" s="153"/>
      <c r="C5" s="154"/>
      <c r="D5" s="155">
        <v>281050</v>
      </c>
      <c r="E5" s="156"/>
      <c r="F5" s="157">
        <v>103390</v>
      </c>
      <c r="G5" s="158"/>
      <c r="H5" s="159"/>
    </row>
    <row r="6" spans="1:8" x14ac:dyDescent="0.15">
      <c r="A6" s="160"/>
      <c r="B6" s="161"/>
      <c r="C6" s="162"/>
      <c r="D6" s="163">
        <v>5720</v>
      </c>
      <c r="E6" s="164"/>
      <c r="F6" s="165">
        <v>51269</v>
      </c>
      <c r="G6" s="166"/>
      <c r="H6" s="167"/>
    </row>
    <row r="7" spans="1:8" x14ac:dyDescent="0.15">
      <c r="A7" s="148" t="s">
        <v>540</v>
      </c>
      <c r="B7" s="153"/>
      <c r="C7" s="154"/>
      <c r="D7" s="155">
        <v>247507</v>
      </c>
      <c r="E7" s="156"/>
      <c r="F7" s="157">
        <v>117234</v>
      </c>
      <c r="G7" s="158"/>
      <c r="H7" s="159"/>
    </row>
    <row r="8" spans="1:8" x14ac:dyDescent="0.15">
      <c r="A8" s="160"/>
      <c r="B8" s="161"/>
      <c r="C8" s="162"/>
      <c r="D8" s="163">
        <v>14755</v>
      </c>
      <c r="E8" s="164"/>
      <c r="F8" s="165">
        <v>59796</v>
      </c>
      <c r="G8" s="166"/>
      <c r="H8" s="167"/>
    </row>
    <row r="9" spans="1:8" x14ac:dyDescent="0.15">
      <c r="A9" s="148" t="s">
        <v>541</v>
      </c>
      <c r="B9" s="153"/>
      <c r="C9" s="154"/>
      <c r="D9" s="155">
        <v>245644</v>
      </c>
      <c r="E9" s="156"/>
      <c r="F9" s="157">
        <v>97758</v>
      </c>
      <c r="G9" s="158"/>
      <c r="H9" s="159"/>
    </row>
    <row r="10" spans="1:8" x14ac:dyDescent="0.15">
      <c r="A10" s="160"/>
      <c r="B10" s="161"/>
      <c r="C10" s="162"/>
      <c r="D10" s="163">
        <v>7719</v>
      </c>
      <c r="E10" s="164"/>
      <c r="F10" s="165">
        <v>45946</v>
      </c>
      <c r="G10" s="166"/>
      <c r="H10" s="167"/>
    </row>
    <row r="11" spans="1:8" x14ac:dyDescent="0.15">
      <c r="A11" s="148" t="s">
        <v>542</v>
      </c>
      <c r="B11" s="153"/>
      <c r="C11" s="154"/>
      <c r="D11" s="155">
        <v>93609</v>
      </c>
      <c r="E11" s="156"/>
      <c r="F11" s="157">
        <v>91338</v>
      </c>
      <c r="G11" s="158"/>
      <c r="H11" s="159"/>
    </row>
    <row r="12" spans="1:8" x14ac:dyDescent="0.15">
      <c r="A12" s="160"/>
      <c r="B12" s="161"/>
      <c r="C12" s="168"/>
      <c r="D12" s="163">
        <v>6261</v>
      </c>
      <c r="E12" s="164"/>
      <c r="F12" s="165">
        <v>43989</v>
      </c>
      <c r="G12" s="166"/>
      <c r="H12" s="167"/>
    </row>
    <row r="13" spans="1:8" x14ac:dyDescent="0.15">
      <c r="A13" s="148"/>
      <c r="B13" s="153"/>
      <c r="C13" s="169"/>
      <c r="D13" s="170">
        <v>206030</v>
      </c>
      <c r="E13" s="171"/>
      <c r="F13" s="172">
        <v>99610</v>
      </c>
      <c r="G13" s="173"/>
      <c r="H13" s="159"/>
    </row>
    <row r="14" spans="1:8" x14ac:dyDescent="0.15">
      <c r="A14" s="160"/>
      <c r="B14" s="161"/>
      <c r="C14" s="162"/>
      <c r="D14" s="163">
        <v>8538</v>
      </c>
      <c r="E14" s="164"/>
      <c r="F14" s="165">
        <v>50003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5.48</v>
      </c>
      <c r="C19" s="174">
        <f>ROUND(VALUE(SUBSTITUTE(実質収支比率等に係る経年分析!G$48,"▲","-")),2)</f>
        <v>8.0500000000000007</v>
      </c>
      <c r="D19" s="174">
        <f>ROUND(VALUE(SUBSTITUTE(実質収支比率等に係る経年分析!H$48,"▲","-")),2)</f>
        <v>4.12</v>
      </c>
      <c r="E19" s="174">
        <f>ROUND(VALUE(SUBSTITUTE(実質収支比率等に係る経年分析!I$48,"▲","-")),2)</f>
        <v>10.14</v>
      </c>
      <c r="F19" s="174">
        <f>ROUND(VALUE(SUBSTITUTE(実質収支比率等に係る経年分析!J$48,"▲","-")),2)</f>
        <v>8.4</v>
      </c>
    </row>
    <row r="20" spans="1:11" x14ac:dyDescent="0.15">
      <c r="A20" s="174" t="s">
        <v>59</v>
      </c>
      <c r="B20" s="174">
        <f>ROUND(VALUE(SUBSTITUTE(実質収支比率等に係る経年分析!F$47,"▲","-")),2)</f>
        <v>47.64</v>
      </c>
      <c r="C20" s="174">
        <f>ROUND(VALUE(SUBSTITUTE(実質収支比率等に係る経年分析!G$47,"▲","-")),2)</f>
        <v>44.47</v>
      </c>
      <c r="D20" s="174">
        <f>ROUND(VALUE(SUBSTITUTE(実質収支比率等に係る経年分析!H$47,"▲","-")),2)</f>
        <v>42.64</v>
      </c>
      <c r="E20" s="174">
        <f>ROUND(VALUE(SUBSTITUTE(実質収支比率等に係る経年分析!I$47,"▲","-")),2)</f>
        <v>39.69</v>
      </c>
      <c r="F20" s="174">
        <f>ROUND(VALUE(SUBSTITUTE(実質収支比率等に係る経年分析!J$47,"▲","-")),2)</f>
        <v>45.49</v>
      </c>
    </row>
    <row r="21" spans="1:11" x14ac:dyDescent="0.15">
      <c r="A21" s="174" t="s">
        <v>60</v>
      </c>
      <c r="B21" s="174">
        <f>IF(ISNUMBER(VALUE(SUBSTITUTE(実質収支比率等に係る経年分析!F$49,"▲","-"))),ROUND(VALUE(SUBSTITUTE(実質収支比率等に係る経年分析!F$49,"▲","-")),2),NA())</f>
        <v>4.75</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6.3</v>
      </c>
      <c r="F21" s="174">
        <f>IF(ISNUMBER(VALUE(SUBSTITUTE(実質収支比率等に係る経年分析!J$49,"▲","-"))),ROUND(VALUE(SUBSTITUTE(実質収支比率等に係る経年分析!J$49,"▲","-")),2),NA())</f>
        <v>2.68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f>IF(ROUND(VALUE(SUBSTITUTE(連結実質赤字比率に係る赤字・黒字の構成分析!H$37,"▲", "-")), 2) &lt; 0, ABS(ROUND(VALUE(SUBSTITUTE(連結実質赤字比率に係る赤字・黒字の構成分析!H$37,"▲", "-")), 2)), NA())</f>
        <v>0.63</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10.130000000000001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608</v>
      </c>
      <c r="E42" s="176"/>
      <c r="F42" s="176"/>
      <c r="G42" s="176">
        <f>'実質公債費比率（分子）の構造'!L$52</f>
        <v>579</v>
      </c>
      <c r="H42" s="176"/>
      <c r="I42" s="176"/>
      <c r="J42" s="176">
        <f>'実質公債費比率（分子）の構造'!M$52</f>
        <v>593</v>
      </c>
      <c r="K42" s="176"/>
      <c r="L42" s="176"/>
      <c r="M42" s="176">
        <f>'実質公債費比率（分子）の構造'!N$52</f>
        <v>611</v>
      </c>
      <c r="N42" s="176"/>
      <c r="O42" s="176"/>
      <c r="P42" s="176">
        <f>'実質公債費比率（分子）の構造'!O$52</f>
        <v>627</v>
      </c>
    </row>
    <row r="43" spans="1:16" x14ac:dyDescent="0.15">
      <c r="A43" s="176" t="s">
        <v>68</v>
      </c>
      <c r="B43" s="176">
        <f>'実質公債費比率（分子）の構造'!K$51</f>
        <v>0</v>
      </c>
      <c r="C43" s="176"/>
      <c r="D43" s="176"/>
      <c r="E43" s="176">
        <f>'実質公債費比率（分子）の構造'!L$51</f>
        <v>4</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114</v>
      </c>
      <c r="C45" s="176"/>
      <c r="D45" s="176"/>
      <c r="E45" s="176">
        <f>'実質公債費比率（分子）の構造'!L$49</f>
        <v>112</v>
      </c>
      <c r="F45" s="176"/>
      <c r="G45" s="176"/>
      <c r="H45" s="176">
        <f>'実質公債費比率（分子）の構造'!M$49</f>
        <v>107</v>
      </c>
      <c r="I45" s="176"/>
      <c r="J45" s="176"/>
      <c r="K45" s="176">
        <f>'実質公債費比率（分子）の構造'!N$49</f>
        <v>110</v>
      </c>
      <c r="L45" s="176"/>
      <c r="M45" s="176"/>
      <c r="N45" s="176">
        <f>'実質公債費比率（分子）の構造'!O$49</f>
        <v>94</v>
      </c>
      <c r="O45" s="176"/>
      <c r="P45" s="176"/>
    </row>
    <row r="46" spans="1:16" x14ac:dyDescent="0.15">
      <c r="A46" s="176" t="s">
        <v>71</v>
      </c>
      <c r="B46" s="176">
        <f>'実質公債費比率（分子）の構造'!K$48</f>
        <v>139</v>
      </c>
      <c r="C46" s="176"/>
      <c r="D46" s="176"/>
      <c r="E46" s="176">
        <f>'実質公債費比率（分子）の構造'!L$48</f>
        <v>132</v>
      </c>
      <c r="F46" s="176"/>
      <c r="G46" s="176"/>
      <c r="H46" s="176">
        <f>'実質公債費比率（分子）の構造'!M$48</f>
        <v>181</v>
      </c>
      <c r="I46" s="176"/>
      <c r="J46" s="176"/>
      <c r="K46" s="176">
        <f>'実質公債費比率（分子）の構造'!N$48</f>
        <v>157</v>
      </c>
      <c r="L46" s="176"/>
      <c r="M46" s="176"/>
      <c r="N46" s="176">
        <f>'実質公債費比率（分子）の構造'!O$48</f>
        <v>168</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679</v>
      </c>
      <c r="C49" s="176"/>
      <c r="D49" s="176"/>
      <c r="E49" s="176">
        <f>'実質公債費比率（分子）の構造'!L$45</f>
        <v>666</v>
      </c>
      <c r="F49" s="176"/>
      <c r="G49" s="176"/>
      <c r="H49" s="176">
        <f>'実質公債費比率（分子）の構造'!M$45</f>
        <v>685</v>
      </c>
      <c r="I49" s="176"/>
      <c r="J49" s="176"/>
      <c r="K49" s="176">
        <f>'実質公債費比率（分子）の構造'!N$45</f>
        <v>720</v>
      </c>
      <c r="L49" s="176"/>
      <c r="M49" s="176"/>
      <c r="N49" s="176">
        <f>'実質公債費比率（分子）の構造'!O$45</f>
        <v>767</v>
      </c>
      <c r="O49" s="176"/>
      <c r="P49" s="176"/>
    </row>
    <row r="50" spans="1:16" x14ac:dyDescent="0.15">
      <c r="A50" s="176" t="s">
        <v>75</v>
      </c>
      <c r="B50" s="176" t="e">
        <f>NA()</f>
        <v>#N/A</v>
      </c>
      <c r="C50" s="176">
        <f>IF(ISNUMBER('実質公債費比率（分子）の構造'!K$53),'実質公債費比率（分子）の構造'!K$53,NA())</f>
        <v>324</v>
      </c>
      <c r="D50" s="176" t="e">
        <f>NA()</f>
        <v>#N/A</v>
      </c>
      <c r="E50" s="176" t="e">
        <f>NA()</f>
        <v>#N/A</v>
      </c>
      <c r="F50" s="176">
        <f>IF(ISNUMBER('実質公債費比率（分子）の構造'!L$53),'実質公債費比率（分子）の構造'!L$53,NA())</f>
        <v>335</v>
      </c>
      <c r="G50" s="176" t="e">
        <f>NA()</f>
        <v>#N/A</v>
      </c>
      <c r="H50" s="176" t="e">
        <f>NA()</f>
        <v>#N/A</v>
      </c>
      <c r="I50" s="176">
        <f>IF(ISNUMBER('実質公債費比率（分子）の構造'!M$53),'実質公債費比率（分子）の構造'!M$53,NA())</f>
        <v>381</v>
      </c>
      <c r="J50" s="176" t="e">
        <f>NA()</f>
        <v>#N/A</v>
      </c>
      <c r="K50" s="176" t="e">
        <f>NA()</f>
        <v>#N/A</v>
      </c>
      <c r="L50" s="176">
        <f>IF(ISNUMBER('実質公債費比率（分子）の構造'!N$53),'実質公債費比率（分子）の構造'!N$53,NA())</f>
        <v>376</v>
      </c>
      <c r="M50" s="176" t="e">
        <f>NA()</f>
        <v>#N/A</v>
      </c>
      <c r="N50" s="176" t="e">
        <f>NA()</f>
        <v>#N/A</v>
      </c>
      <c r="O50" s="176">
        <f>IF(ISNUMBER('実質公債費比率（分子）の構造'!O$53),'実質公債費比率（分子）の構造'!O$53,NA())</f>
        <v>402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5165</v>
      </c>
      <c r="E56" s="175"/>
      <c r="F56" s="175"/>
      <c r="G56" s="175">
        <f>'将来負担比率（分子）の構造'!J$52</f>
        <v>6046</v>
      </c>
      <c r="H56" s="175"/>
      <c r="I56" s="175"/>
      <c r="J56" s="175">
        <f>'将来負担比率（分子）の構造'!K$52</f>
        <v>6193</v>
      </c>
      <c r="K56" s="175"/>
      <c r="L56" s="175"/>
      <c r="M56" s="175">
        <f>'将来負担比率（分子）の構造'!L$52</f>
        <v>5762</v>
      </c>
      <c r="N56" s="175"/>
      <c r="O56" s="175"/>
      <c r="P56" s="175">
        <f>'将来負担比率（分子）の構造'!M$52</f>
        <v>6080</v>
      </c>
    </row>
    <row r="57" spans="1:16" x14ac:dyDescent="0.15">
      <c r="A57" s="175" t="s">
        <v>44</v>
      </c>
      <c r="B57" s="175"/>
      <c r="C57" s="175"/>
      <c r="D57" s="175">
        <f>'将来負担比率（分子）の構造'!I$51</f>
        <v>431</v>
      </c>
      <c r="E57" s="175"/>
      <c r="F57" s="175"/>
      <c r="G57" s="175">
        <f>'将来負担比率（分子）の構造'!J$51</f>
        <v>408</v>
      </c>
      <c r="H57" s="175"/>
      <c r="I57" s="175"/>
      <c r="J57" s="175">
        <f>'将来負担比率（分子）の構造'!K$51</f>
        <v>479</v>
      </c>
      <c r="K57" s="175"/>
      <c r="L57" s="175"/>
      <c r="M57" s="175">
        <f>'将来負担比率（分子）の構造'!L$51</f>
        <v>475</v>
      </c>
      <c r="N57" s="175"/>
      <c r="O57" s="175"/>
      <c r="P57" s="175">
        <f>'将来負担比率（分子）の構造'!M$51</f>
        <v>486</v>
      </c>
    </row>
    <row r="58" spans="1:16" x14ac:dyDescent="0.15">
      <c r="A58" s="175" t="s">
        <v>43</v>
      </c>
      <c r="B58" s="175"/>
      <c r="C58" s="175"/>
      <c r="D58" s="175">
        <f>'将来負担比率（分子）の構造'!I$50</f>
        <v>2191</v>
      </c>
      <c r="E58" s="175"/>
      <c r="F58" s="175"/>
      <c r="G58" s="175">
        <f>'将来負担比率（分子）の構造'!J$50</f>
        <v>2099</v>
      </c>
      <c r="H58" s="175"/>
      <c r="I58" s="175"/>
      <c r="J58" s="175">
        <f>'将来負担比率（分子）の構造'!K$50</f>
        <v>2134</v>
      </c>
      <c r="K58" s="175"/>
      <c r="L58" s="175"/>
      <c r="M58" s="175">
        <f>'将来負担比率（分子）の構造'!L$50</f>
        <v>2686</v>
      </c>
      <c r="N58" s="175"/>
      <c r="O58" s="175"/>
      <c r="P58" s="175">
        <f>'将来負担比率（分子）の構造'!M$50</f>
        <v>3059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26</v>
      </c>
      <c r="C62" s="175"/>
      <c r="D62" s="175"/>
      <c r="E62" s="175" t="str">
        <f>'将来負担比率（分子）の構造'!J$45</f>
        <v>-</v>
      </c>
      <c r="F62" s="175"/>
      <c r="G62" s="175"/>
      <c r="H62" s="175">
        <f>'将来負担比率（分子）の構造'!K$45</f>
        <v>15</v>
      </c>
      <c r="I62" s="175"/>
      <c r="J62" s="175"/>
      <c r="K62" s="175">
        <f>'将来負担比率（分子）の構造'!L$45</f>
        <v>44</v>
      </c>
      <c r="L62" s="175"/>
      <c r="M62" s="175"/>
      <c r="N62" s="175">
        <f>'将来負担比率（分子）の構造'!M$45</f>
        <v>45</v>
      </c>
      <c r="O62" s="175"/>
      <c r="P62" s="175"/>
    </row>
    <row r="63" spans="1:16" x14ac:dyDescent="0.15">
      <c r="A63" s="175" t="s">
        <v>36</v>
      </c>
      <c r="B63" s="175">
        <f>'将来負担比率（分子）の構造'!I$44</f>
        <v>640</v>
      </c>
      <c r="C63" s="175"/>
      <c r="D63" s="175"/>
      <c r="E63" s="175">
        <f>'将来負担比率（分子）の構造'!J$44</f>
        <v>548</v>
      </c>
      <c r="F63" s="175"/>
      <c r="G63" s="175"/>
      <c r="H63" s="175">
        <f>'将来負担比率（分子）の構造'!K$44</f>
        <v>473</v>
      </c>
      <c r="I63" s="175"/>
      <c r="J63" s="175"/>
      <c r="K63" s="175">
        <f>'将来負担比率（分子）の構造'!L$44</f>
        <v>366</v>
      </c>
      <c r="L63" s="175"/>
      <c r="M63" s="175"/>
      <c r="N63" s="175">
        <f>'将来負担比率（分子）の構造'!M$44</f>
        <v>340</v>
      </c>
      <c r="O63" s="175"/>
      <c r="P63" s="175"/>
    </row>
    <row r="64" spans="1:16" x14ac:dyDescent="0.15">
      <c r="A64" s="175" t="s">
        <v>35</v>
      </c>
      <c r="B64" s="175">
        <f>'将来負担比率（分子）の構造'!I$43</f>
        <v>1031</v>
      </c>
      <c r="C64" s="175"/>
      <c r="D64" s="175"/>
      <c r="E64" s="175">
        <f>'将来負担比率（分子）の構造'!J$43</f>
        <v>933</v>
      </c>
      <c r="F64" s="175"/>
      <c r="G64" s="175"/>
      <c r="H64" s="175">
        <f>'将来負担比率（分子）の構造'!K$43</f>
        <v>933</v>
      </c>
      <c r="I64" s="175"/>
      <c r="J64" s="175"/>
      <c r="K64" s="175">
        <f>'将来負担比率（分子）の構造'!L$43</f>
        <v>847</v>
      </c>
      <c r="L64" s="175"/>
      <c r="M64" s="175"/>
      <c r="N64" s="175">
        <f>'将来負担比率（分子）の構造'!M$43</f>
        <v>881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7120</v>
      </c>
      <c r="C66" s="175"/>
      <c r="D66" s="175"/>
      <c r="E66" s="175">
        <f>'将来負担比率（分子）の構造'!J$41</f>
        <v>7816</v>
      </c>
      <c r="F66" s="175"/>
      <c r="G66" s="175"/>
      <c r="H66" s="175">
        <f>'将来負担比率（分子）の構造'!K$41</f>
        <v>8307</v>
      </c>
      <c r="I66" s="175"/>
      <c r="J66" s="175"/>
      <c r="K66" s="175">
        <f>'将来負担比率（分子）の構造'!L$41</f>
        <v>8345</v>
      </c>
      <c r="L66" s="175"/>
      <c r="M66" s="175"/>
      <c r="N66" s="175">
        <f>'将来負担比率（分子）の構造'!M$41</f>
        <v>8109</v>
      </c>
      <c r="O66" s="175"/>
      <c r="P66" s="175"/>
    </row>
    <row r="67" spans="1:16" x14ac:dyDescent="0.15">
      <c r="A67" s="175" t="s">
        <v>79</v>
      </c>
      <c r="B67" s="175" t="e">
        <f>NA()</f>
        <v>#N/A</v>
      </c>
      <c r="C67" s="175">
        <f>IF(ISNUMBER('将来負担比率（分子）の構造'!I$53), IF('将来負担比率（分子）の構造'!I$53 &lt; 0, 0, '将来負担比率（分子）の構造'!I$53), NA())</f>
        <v>1031</v>
      </c>
      <c r="D67" s="175" t="e">
        <f>NA()</f>
        <v>#N/A</v>
      </c>
      <c r="E67" s="175" t="e">
        <f>NA()</f>
        <v>#N/A</v>
      </c>
      <c r="F67" s="175">
        <f>IF(ISNUMBER('将来負担比率（分子）の構造'!J$53), IF('将来負担比率（分子）の構造'!J$53 &lt; 0, 0, '将来負担比率（分子）の構造'!J$53), NA())</f>
        <v>744</v>
      </c>
      <c r="G67" s="175" t="e">
        <f>NA()</f>
        <v>#N/A</v>
      </c>
      <c r="H67" s="175" t="e">
        <f>NA()</f>
        <v>#N/A</v>
      </c>
      <c r="I67" s="175">
        <f>IF(ISNUMBER('将来負担比率（分子）の構造'!K$53), IF('将来負担比率（分子）の構造'!K$53 &lt; 0, 0, '将来負担比率（分子）の構造'!K$53), NA())</f>
        <v>921</v>
      </c>
      <c r="J67" s="175" t="e">
        <f>NA()</f>
        <v>#N/A</v>
      </c>
      <c r="K67" s="175" t="e">
        <f>NA()</f>
        <v>#N/A</v>
      </c>
      <c r="L67" s="175">
        <f>IF(ISNUMBER('将来負担比率（分子）の構造'!L$53), IF('将来負担比率（分子）の構造'!L$53 &lt; 0, 0, '将来負担比率（分子）の構造'!L$53), NA())</f>
        <v>677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1762</v>
      </c>
      <c r="C72" s="179">
        <f>基金残高に係る経年分析!G55</f>
        <v>1762</v>
      </c>
      <c r="D72" s="179">
        <f>基金残高に係る経年分析!H55</f>
        <v>1965</v>
      </c>
    </row>
    <row r="73" spans="1:16" x14ac:dyDescent="0.15">
      <c r="A73" s="178" t="s">
        <v>82</v>
      </c>
      <c r="B73" s="179">
        <f>基金残高に係る経年分析!F56</f>
        <v>1</v>
      </c>
      <c r="C73" s="179">
        <f>基金残高に係る経年分析!G56</f>
        <v>428</v>
      </c>
      <c r="D73" s="179">
        <f>基金残高に係る経年分析!H56</f>
        <v>528</v>
      </c>
    </row>
    <row r="74" spans="1:16" x14ac:dyDescent="0.15">
      <c r="A74" s="178" t="s">
        <v>83</v>
      </c>
      <c r="B74" s="179">
        <f>基金残高に係る経年分析!F57</f>
        <v>371</v>
      </c>
      <c r="C74" s="179">
        <f>基金残高に係る経年分析!G57</f>
        <v>495</v>
      </c>
      <c r="D74" s="179">
        <f>基金残高に係る経年分析!H57</f>
        <v>565</v>
      </c>
    </row>
  </sheetData>
  <sheetProtection algorithmName="SHA-512" hashValue="Qm5m0r7BPQIUBxNkUXTegvOa2C13AImgHG7xycZm5N2XmtaEBY3nca2yLOmOTqTU48wI97C0IqqxMQYYT4Bugg==" saltValue="swRb6UBON6O6WoS/M5LG3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赤嶺　雄彦</cp:lastModifiedBy>
  <cp:lastPrinted>2024-03-11T02:55:51Z</cp:lastPrinted>
  <dcterms:created xsi:type="dcterms:W3CDTF">2024-02-05T04:08:19Z</dcterms:created>
  <dcterms:modified xsi:type="dcterms:W3CDTF">2024-09-25T01:13:49Z</dcterms:modified>
  <cp:category/>
</cp:coreProperties>
</file>