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kfl001.motobu.local\本部町職員共有\総務課\財政班\※大濱兼愛\総務課\202109【照会】財政状況資料\"/>
    </mc:Choice>
  </mc:AlternateContent>
  <bookViews>
    <workbookView xWindow="0" yWindow="0" windowWidth="29010" windowHeight="1278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7" i="12" l="1"/>
  <c r="AF77" i="12"/>
  <c r="AA30" i="12"/>
  <c r="AA31" i="12"/>
  <c r="AA29" i="12"/>
  <c r="AA28" i="12"/>
  <c r="AA7" i="12"/>
  <c r="AA76" i="12"/>
  <c r="AF76" i="12"/>
  <c r="AA75" i="12"/>
  <c r="AF75" i="12"/>
  <c r="AA74" i="12"/>
  <c r="AF74" i="12"/>
  <c r="AA73" i="12"/>
  <c r="AF73" i="12"/>
  <c r="AA71" i="12"/>
  <c r="AF71" i="12"/>
  <c r="AA72" i="12"/>
  <c r="AF72" i="12" s="1"/>
  <c r="AA70" i="12"/>
  <c r="AF70" i="12" s="1"/>
  <c r="AF69" i="12"/>
  <c r="AA69" i="12"/>
  <c r="AA68" i="12"/>
  <c r="AF68" i="12" s="1"/>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<sst xmlns="http://schemas.openxmlformats.org/spreadsheetml/2006/main" count="1103" uniqueCount="596">
  <si>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</si>
  <si>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</si>
  <si>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</si>
  <si>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</si>
  <si>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</si>
  <si>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</si>
  <si>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</si>
  <si>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</si>
  <si>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</si>
  <si>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</si>
  <si>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</si>
  <si>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</si>
  <si>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</si>
  <si>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</si>
  <si>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</si>
  <si>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</si>
  <si>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</si>
  <si>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</si>
  <si>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</si>
  <si>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</si>
  <si>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</si>
  <si>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</si>
  <si>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</si>
  <si>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</si>
  <si>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</si>
  <si>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</si>
  <si>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</si>
  <si>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</si>
  <si>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</si>
  <si>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</si>
  <si>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</si>
  <si>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</si>
  <si>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</si>
  <si>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</si>
  <si>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</si>
  <si>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</si>
  <si>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</si>
  <si>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</si>
  <si>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</si>
  <si>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</si>
  <si>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</si>
  <si>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</si>
  <si>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</si>
  <si>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</si>
  <si>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</si>
  <si>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</si>
  <si>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</si>
  <si>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</si>
  <si>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</si>
  <si>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</si>
  <si>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</si>
  <si>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</si>
  <si>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</si>
  <si>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</si>
  <si>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</si>
  <si>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</si>
  <si>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</si>
  <si>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</si>
  <si>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</si>
  <si>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</si>
  <si>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</si>
  <si>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</si>
  <si>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</si>
  <si>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</si>
  <si>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</si>
  <si>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</si>
  <si>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</si>
  <si>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</si>
  <si>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</si>
  <si>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</si>
  <si>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</si>
  <si>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</si>
  <si>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</si>
  <si>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</si>
  <si>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</si>
  <si>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</si>
  <si>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</si>
  <si>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</si>
  <si>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</si>
  <si>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</si>
  <si>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</si>
  <si>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</si>
  <si>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</si>
  <si>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</si>
  <si>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</si>
  <si>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</si>
  <si>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</si>
  <si>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</si>
  <si>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</si>
  <si>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</si>
  <si>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</si>
  <si>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</si>
  <si>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</si>
  <si>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</si>
  <si>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</si>
  <si>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</si>
  <si>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</si>
  <si>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本部町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</si>
  <si>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</si>
  <si>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</si>
  <si>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</si>
  <si>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</si>
  <si>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</si>
  <si>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</si>
  <si>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</si>
  <si>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</si>
  <si>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</si>
  <si>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</si>
  <si>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</si>
  <si>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</si>
  <si>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</si>
  <si>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</si>
  <si>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</si>
  <si>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</si>
  <si>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</si>
  <si>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</si>
  <si>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</si>
  <si>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</si>
  <si>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</si>
  <si>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</si>
  <si>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</si>
  <si>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</si>
  <si>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</si>
  <si>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</si>
  <si>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</si>
  <si>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</si>
  <si>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</si>
  <si>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</si>
  <si>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</si>
  <si>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</si>
  <si>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</si>
  <si>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</si>
  <si>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</si>
  <si>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</si>
  <si>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</si>
  <si>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</si>
  <si>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</si>
  <si>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</si>
  <si>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</si>
  <si>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</si>
  <si>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</si>
  <si>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</si>
  <si>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</si>
  <si>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</si>
  <si>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</si>
  <si>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</si>
  <si>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</si>
  <si>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</si>
  <si>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</si>
  <si>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</si>
  <si>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</si>
  <si>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</si>
  <si>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</si>
  <si>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</si>
  <si>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</si>
  <si>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</si>
  <si>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</si>
  <si>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</si>
  <si>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</si>
  <si>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</si>
  <si>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</si>
  <si>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</si>
  <si>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</si>
  <si>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</si>
  <si>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</si>
  <si>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</si>
  <si>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</si>
  <si>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</si>
  <si>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</si>
  <si>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</si>
  <si>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</si>
  <si>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</si>
  <si>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</si>
  <si>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</si>
  <si>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</si>
  <si>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</si>
  <si>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</si>
  <si>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</si>
  <si>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</si>
  <si>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</si>
  <si>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</si>
  <si>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</si>
  <si>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</si>
  <si>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</si>
  <si>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</si>
  <si>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</si>
  <si>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</si>
  <si>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</si>
  <si>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</si>
  <si>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</si>
  <si>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</si>
  <si>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</si>
  <si>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</si>
  <si>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</si>
  <si>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</si>
  <si>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</si>
  <si>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</si>
  <si>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</si>
  <si>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</si>
  <si>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</si>
  <si>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</si>
  <si>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</si>
  <si>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</si>
  <si>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</si>
  <si>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</si>
  <si>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</si>
  <si>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</si>
  <si>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</si>
  <si>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</si>
  <si>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</si>
  <si>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沖縄県本部町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</si>
  <si>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</si>
  <si>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</si>
  <si>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</si>
  <si>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</si>
  <si>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</si>
  <si>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</si>
  <si>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</si>
  <si>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</si>
  <si>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</si>
  <si>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</si>
  <si>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</si>
  <si>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</si>
  <si>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</si>
  <si>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</si>
  <si>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</si>
  <si>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</si>
  <si>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</si>
  <si>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</si>
  <si>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</si>
  <si>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</si>
  <si>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</si>
  <si>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</si>
  <si>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</si>
  <si>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</si>
  <si>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</si>
  <si>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</si>
  <si>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</si>
  <si>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</si>
  <si>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</si>
  <si>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</si>
  <si>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</si>
  <si>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</si>
  <si>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</si>
  <si>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</si>
  <si>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</si>
  <si>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</si>
  <si>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</si>
  <si>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</si>
  <si>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</si>
  <si>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</si>
  <si>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</si>
  <si>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</si>
  <si>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</si>
  <si>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</si>
  <si>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</si>
  <si>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</si>
  <si>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</si>
  <si>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</si>
  <si>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</si>
  <si>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</si>
  <si>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</si>
  <si>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</si>
  <si>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</si>
  <si>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</si>
  <si>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</si>
  <si>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</si>
  <si>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</si>
  <si>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</si>
  <si>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</si>
  <si>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</si>
  <si>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</si>
  <si>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</si>
  <si>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</si>
  <si>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</si>
  <si>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</si>
  <si>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</si>
  <si>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</si>
  <si>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</si>
  <si>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</si>
  <si>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</si>
  <si>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</si>
  <si>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</si>
  <si>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</si>
  <si>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</si>
  <si>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</si>
  <si>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</si>
  <si>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</si>
  <si>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</si>
  <si>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</si>
  <si>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</si>
  <si>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</si>
  <si>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</si>
  <si>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</si>
  <si>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</si>
  <si>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</si>
  <si>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</si>
  <si>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</si>
  <si>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</si>
  <si>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</si>
  <si>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</si>
  <si>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</si>
  <si>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</si>
  <si>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</si>
  <si>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</si>
  <si>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</si>
  <si>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</si>
  <si>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</si>
  <si>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</si>
  <si>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</si>
  <si>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</si>
  <si>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</si>
  <si>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</si>
  <si>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</si>
  <si>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</si>
  <si>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</si>
  <si>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</si>
  <si>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</si>
  <si>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</si>
  <si>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</si>
  <si>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</si>
  <si>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</si>
  <si>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</si>
  <si>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</si>
  <si>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</si>
  <si>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</si>
  <si>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</si>
  <si>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</si>
  <si>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</si>
  <si>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有料道路</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</si>
  <si>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</si>
  <si>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</si>
  <si>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</si>
  <si>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</si>
  <si>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</si>
  <si>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</si>
  <si>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</si>
  <si>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</si>
  <si>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</si>
  <si>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</si>
  <si>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</si>
  <si>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</si>
  <si>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</si>
  <si>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</si>
  <si>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</si>
  <si>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</si>
  <si>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</si>
  <si>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</si>
  <si>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</si>
  <si>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</si>
  <si>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</si>
  <si>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</si>
  <si>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</si>
  <si>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</si>
  <si>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</si>
  <si>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</si>
  <si>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</si>
  <si>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</si>
  <si>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</si>
  <si>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</si>
  <si>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</si>
  <si>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</si>
  <si>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</si>
  <si>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</si>
  <si>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</si>
  <si>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沖縄県本部町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</si>
  <si>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</si>
  <si>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</si>
  <si>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</si>
  <si>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</si>
  <si>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</si>
  <si>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</si>
  <si>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</si>
  <si>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</si>
  <si>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</si>
  <si>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</si>
  <si>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</si>
  <si>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</si>
  <si>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</si>
  <si>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</si>
  <si>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</si>
  <si>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</si>
  <si>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</si>
  <si>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</si>
  <si>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</si>
  <si>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</si>
  <si>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</si>
  <si>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</si>
  <si>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</si>
  <si>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</si>
  <si>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</si>
  <si>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</si>
  <si>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</si>
  <si>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</si>
  <si>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</si>
  <si>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</si>
  <si>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</si>
  <si>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</si>
  <si>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</si>
  <si>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</si>
  <si>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</si>
  <si>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</si>
  <si>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</si>
  <si>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</si>
  <si>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</si>
  <si>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</si>
  <si>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</si>
  <si>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</si>
  <si>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</si>
  <si>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</si>
  <si>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</si>
  <si>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</si>
  <si>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</si>
  <si>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</si>
  <si>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</si>
  <si>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</si>
  <si>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</si>
  <si>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</si>
  <si>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</si>
  <si>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</si>
  <si>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</si>
  <si>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</si>
  <si>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</si>
  <si>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</si>
  <si>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</si>
  <si>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</si>
  <si>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</si>
  <si>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</si>
  <si>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</si>
  <si>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</si>
  <si>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</si>
  <si>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</si>
  <si>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</si>
  <si>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</si>
  <si>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</si>
  <si>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</si>
  <si>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</si>
  <si>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</si>
  <si>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</si>
  <si>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</si>
  <si>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</si>
  <si>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</si>
  <si>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</si>
  <si>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</si>
  <si>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</si>
  <si>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</si>
  <si>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</si>
  <si>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</si>
  <si>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</si>
  <si>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</si>
  <si>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</si>
  <si>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</si>
  <si>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</si>
  <si>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</si>
  <si>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</si>
  <si>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</si>
  <si>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</si>
  <si>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</si>
  <si>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</si>
  <si>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</si>
  <si>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</si>
  <si>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</si>
  <si>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</si>
  <si>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</si>
  <si>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</si>
  <si>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</si>
  <si>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</si>
  <si>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</si>
  <si>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</si>
  <si>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</si>
  <si>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</si>
  <si>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</si>
  <si>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</si>
  <si>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</si>
  <si>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</si>
  <si>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</si>
  <si>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</si>
  <si>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</si>
  <si>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</si>
  <si>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</si>
  <si>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</si>
  <si>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</si>
  <si>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</si>
  <si>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</si>
  <si>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</si>
  <si>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</si>
  <si>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</si>
  <si>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</si>
  <si>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</si>
  <si>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</si>
  <si>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</si>
  <si>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</si>
  <si>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</si>
  <si>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</si>
  <si>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</si>
  <si>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</si>
  <si>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</si>
  <si>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</si>
  <si>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</si>
  <si>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</si>
  <si>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</si>
  <si>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</si>
  <si>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</si>
  <si>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</si>
  <si>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</si>
  <si>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</si>
  <si>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</si>
  <si>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</si>
  <si>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</si>
  <si>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</si>
  <si>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</si>
  <si>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</si>
  <si>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</si>
  <si>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</si>
  <si>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</si>
  <si>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</si>
  <si>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</si>
  <si>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</si>
  <si>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</si>
  <si>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</si>
  <si>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</si>
  <si>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</si>
  <si>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</si>
  <si>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</si>
  <si>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</si>
  <si>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</si>
  <si>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</si>
  <si>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</si>
  <si>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</si>
  <si>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</si>
  <si>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</si>
  <si>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</si>
  <si>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</si>
  <si>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</si>
  <si>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</si>
  <si>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</si>
  <si>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</si>
  <si>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</si>
  <si>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</si>
  <si>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</si>
  <si>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</si>
  <si>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</si>
  <si>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</si>
  <si>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</si>
  <si>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</si>
  <si>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</si>
  <si>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</si>
  <si>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</si>
  <si>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</si>
  <si>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</si>
  <si>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</si>
  <si>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</si>
  <si>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</si>
  <si>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</si>
  <si>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0.62</t>
  </si>
  <si>
    <t>水道事業会計</t>
  </si>
  <si>
    <t>一般会計</t>
  </si>
  <si>
    <t>国民健康保険特別会計</t>
  </si>
  <si>
    <t>公共下水道特別会計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</si>
  <si>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</si>
  <si>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</si>
  <si>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</si>
  <si>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</si>
  <si>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</si>
  <si>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</si>
  <si>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</si>
  <si>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</si>
  <si>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</si>
  <si>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本部町ちゅらまちづくり応援基金</t>
  </si>
  <si>
    <t>本部町庁舎の維持管理及び建設に関する基金</t>
  </si>
  <si>
    <t>南米本部町出身子弟研修生受入基金</t>
  </si>
  <si>
    <t>本部町物流拠点施設維持管理基金</t>
  </si>
  <si>
    <t>本部町子ども・子育てゆいまーる基金</t>
    <rPh sb="3" eb="4">
      <t>コ</t>
    </rPh>
    <rPh sb="7" eb="9">
      <t>コソダ</t>
    </rPh>
    <rPh sb="15" eb="17">
      <t>キキン</t>
    </rPh>
    <phoneticPr fontId="2"/>
  </si>
  <si>
    <t>沖縄県介護保険広域連合（一般会計）</t>
    <rPh sb="3" eb="5">
      <t>カイゴ</t>
    </rPh>
    <rPh sb="5" eb="7">
      <t>ホケン</t>
    </rPh>
    <rPh sb="7" eb="9">
      <t>コウイキ</t>
    </rPh>
    <rPh sb="9" eb="11">
      <t>レンゴウ</t>
    </rPh>
    <rPh sb="12" eb="14">
      <t>イッパン</t>
    </rPh>
    <rPh sb="14" eb="16">
      <t>カイケイ</t>
    </rPh>
    <phoneticPr fontId="7"/>
  </si>
  <si>
    <t>沖縄県介護保険広域連合（特別会計）</t>
    <rPh sb="3" eb="5">
      <t>カイゴ</t>
    </rPh>
    <rPh sb="5" eb="7">
      <t>ホケン</t>
    </rPh>
    <rPh sb="7" eb="9">
      <t>コウイキ</t>
    </rPh>
    <rPh sb="9" eb="11">
      <t>レンゴウ</t>
    </rPh>
    <rPh sb="12" eb="14">
      <t>トクベツ</t>
    </rPh>
    <rPh sb="14" eb="16">
      <t>カイケイ</t>
    </rPh>
    <phoneticPr fontId="7"/>
  </si>
  <si>
    <t>沖縄県市町村自治会館管理組合</t>
    <phoneticPr fontId="2"/>
  </si>
  <si>
    <t>本部町今帰仁村清掃施設組合</t>
    <phoneticPr fontId="2"/>
  </si>
  <si>
    <t>本部町・今帰仁村消防組合</t>
    <phoneticPr fontId="2"/>
  </si>
  <si>
    <t>沖縄県市町村総合事務組合</t>
    <phoneticPr fontId="2"/>
  </si>
  <si>
    <t>沖縄県町村交通災害共済組合</t>
    <phoneticPr fontId="2"/>
  </si>
  <si>
    <t>沖縄県後期高齢者医療広域連合（一般会計）</t>
    <rPh sb="15" eb="17">
      <t>イッパン</t>
    </rPh>
    <rPh sb="17" eb="19">
      <t>カイケイ</t>
    </rPh>
    <phoneticPr fontId="2"/>
  </si>
  <si>
    <t>沖縄県後期高齢者医療広域連合（特別会計）</t>
    <rPh sb="15" eb="17">
      <t>トクベツ</t>
    </rPh>
    <rPh sb="17" eb="19">
      <t>カイケイ</t>
    </rPh>
    <phoneticPr fontId="2"/>
  </si>
  <si>
    <t>-</t>
    <phoneticPr fontId="2"/>
  </si>
  <si>
    <t>北部広域市町村圏事務組合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</si>
  <si>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</si>
  <si>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</si>
  <si>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</si>
  <si>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低い傾向にあるものの、将来負担比率は改善傾向にあるものの、依然として全国平均や県平均と比較すれば高い水準にある。これは、新たな施設の建設に係る起債額が増加する一方、老朽化した施設の更新が進んだためと考えられる。令和４年度まで文教施設等の老朽化による施設更新や公営住宅の新設が予定されているため、一次的に将来負担比率の増加が見込まれるものの、更新整備後の維持管理に係る経費は減少すること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</si>
  <si>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</si>
  <si>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</si>
  <si>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</si>
  <si>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</si>
  <si>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</si>
  <si>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</si>
  <si>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Ｈ29年度からR元年度にかけて実質公債費比率が上昇している理由としては、Ｈ24年度から順次取り組んでいる文教施設更新や道路新設改良事業が活発に行われ、Ｈ29年度からその償還が始まったことが主な要因である。これに伴い、将来負担比率はＨ29年度からR元年度にかけて減少傾向にあるが、今後も文教施設等の更新や公営住宅の新設が予定されているため、地方債残高は今後増加することが予想される。そのため、公共施設等総合管理計画に基づく施設規模の適正化や施設整備年度の平準化を図りつつ、公債費の適正化に取り組んでいく必要がある。</t>
    <rPh sb="8" eb="9">
      <t>ガン</t>
    </rPh>
    <rPh sb="43" eb="45">
      <t>ジュンジ</t>
    </rPh>
    <rPh sb="45" eb="46">
      <t>ト</t>
    </rPh>
    <rPh sb="47" eb="48">
      <t>ク</t>
    </rPh>
    <rPh sb="52" eb="54">
      <t>ブンキョウ</t>
    </rPh>
    <rPh sb="54" eb="56">
      <t>シセツ</t>
    </rPh>
    <rPh sb="56" eb="58">
      <t>コウシン</t>
    </rPh>
    <rPh sb="59" eb="61">
      <t>ドウロ</t>
    </rPh>
    <rPh sb="61" eb="63">
      <t>シンセツ</t>
    </rPh>
    <rPh sb="63" eb="65">
      <t>カイリョウ</t>
    </rPh>
    <rPh sb="65" eb="67">
      <t>ジギョウ</t>
    </rPh>
    <rPh sb="68" eb="70">
      <t>カッパツ</t>
    </rPh>
    <rPh sb="71" eb="72">
      <t>オコナ</t>
    </rPh>
    <rPh sb="84" eb="86">
      <t>ショウカン</t>
    </rPh>
    <rPh sb="105" eb="106">
      <t>トモナ</t>
    </rPh>
    <rPh sb="123" eb="124">
      <t>ガン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</si>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</sst>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9110-4A02-BC6C-334BFE729E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76637</c:v>
                </c:pt>
                <c:pt idx="1">
                  <c:v>110566</c:v>
                </c:pt>
                <c:pt idx="2">
                  <c:v>138632</c:v>
                </c:pt>
                <c:pt idx="3">
                  <c:v>162340</c:v>
                </c:pt>
                <c:pt idx="4">
                  <c:v>281050</c:v>
                </c:pt>
              </c:numCache>
            </c:numRef>
          </c:val>
          <c:smooth val="0"/>
          <c:extLst>
            <c:ext xmlns:c16="http://schemas.microsoft.com/office/drawing/2014/chart" uri="{C3380CC4-5D6E-409C-BE32-E72D297353CC}">
              <c16:uniqueId val="{00000001-9110-4A02-BC6C-334BFE729E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10.9</c:v>
                </c:pt>
                <c:pt idx="1">
                  <c:v>4.26</c:v>
                </c:pt>
                <c:pt idx="2">
                  <c:v>8.16</c:v>
                </c:pt>
                <c:pt idx="3">
                  <c:v>5.48</c:v>
                </c:pt>
                <c:pt idx="4">
                  <c:v>8.0500000000000007</c:v>
                </c:pt>
              </c:numCache>
            </c:numRef>
          </c:val>
          <c:extLst>
            <c:ext xmlns:c16="http://schemas.microsoft.com/office/drawing/2014/chart" uri="{C3380CC4-5D6E-409C-BE32-E72D297353CC}">
              <c16:uniqueId val="{00000000-E84F-4AD9-B49F-4730EA0C8D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28.83</c:v>
                </c:pt>
                <c:pt idx="1">
                  <c:v>40.31</c:v>
                </c:pt>
                <c:pt idx="2">
                  <c:v>40.47</c:v>
                </c:pt>
                <c:pt idx="3">
                  <c:v>47.64</c:v>
                </c:pt>
                <c:pt idx="4">
                  <c:v>44.47</c:v>
                </c:pt>
              </c:numCache>
            </c:numRef>
          </c:val>
          <c:extLst>
            <c:ext xmlns:c16="http://schemas.microsoft.com/office/drawing/2014/chart" uri="{C3380CC4-5D6E-409C-BE32-E72D297353CC}">
              <c16:uniqueId val="{00000001-E84F-4AD9-B49F-4730EA0C8D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8.9</c:v>
                </c:pt>
                <c:pt idx="1">
                  <c:v>4.58</c:v>
                </c:pt>
                <c:pt idx="2">
                  <c:v>3.93</c:v>
                </c:pt>
                <c:pt idx="3">
                  <c:v>4.75</c:v>
                </c:pt>
                <c:pt idx="4">
                  <c:v>-0.62</c:v>
                </c:pt>
              </c:numCache>
            </c:numRef>
          </c:val>
          <c:smooth val="0"/>
          <c:extLst>
            <c:ext xmlns:c16="http://schemas.microsoft.com/office/drawing/2014/chart" uri="{C3380CC4-5D6E-409C-BE32-E72D297353CC}">
              <c16:uniqueId val="{00000002-E84F-4AD9-B49F-4730EA0C8D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63-4B96-B345-488170B1BE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63-4B96-B345-488170B1BE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63-4B96-B345-488170B1BEB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63-4B96-B345-488170B1BEB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163-4B96-B345-488170B1BEB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6163-4B96-B345-488170B1BEB4}"/>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0.74</c:v>
                </c:pt>
                <c:pt idx="2">
                  <c:v>#N/A</c:v>
                </c:pt>
                <c:pt idx="3">
                  <c:v>0.6</c:v>
                </c:pt>
                <c:pt idx="4">
                  <c:v>#N/A</c:v>
                </c:pt>
                <c:pt idx="5">
                  <c:v>0.49</c:v>
                </c:pt>
                <c:pt idx="6">
                  <c:v>#N/A</c:v>
                </c:pt>
                <c:pt idx="7">
                  <c:v>0.21</c:v>
                </c:pt>
                <c:pt idx="8">
                  <c:v>#N/A</c:v>
                </c:pt>
                <c:pt idx="9">
                  <c:v>0.35</c:v>
                </c:pt>
              </c:numCache>
            </c:numRef>
          </c:val>
          <c:extLst>
            <c:ext xmlns:c16="http://schemas.microsoft.com/office/drawing/2014/chart" uri="{C3380CC4-5D6E-409C-BE32-E72D297353CC}">
              <c16:uniqueId val="{00000006-6163-4B96-B345-488170B1BEB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1.32</c:v>
                </c:pt>
                <c:pt idx="2">
                  <c:v>#N/A</c:v>
                </c:pt>
                <c:pt idx="3">
                  <c:v>1.42</c:v>
                </c:pt>
                <c:pt idx="4">
                  <c:v>#N/A</c:v>
                </c:pt>
                <c:pt idx="5">
                  <c:v>1.67</c:v>
                </c:pt>
                <c:pt idx="6">
                  <c:v>#N/A</c:v>
                </c:pt>
                <c:pt idx="7">
                  <c:v>0.94</c:v>
                </c:pt>
                <c:pt idx="8">
                  <c:v>#N/A</c:v>
                </c:pt>
                <c:pt idx="9">
                  <c:v>1.44</c:v>
                </c:pt>
              </c:numCache>
            </c:numRef>
          </c:val>
          <c:extLst>
            <c:ext xmlns:c16="http://schemas.microsoft.com/office/drawing/2014/chart" uri="{C3380CC4-5D6E-409C-BE32-E72D297353CC}">
              <c16:uniqueId val="{00000007-6163-4B96-B345-488170B1BE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10.9</c:v>
                </c:pt>
                <c:pt idx="2">
                  <c:v>#N/A</c:v>
                </c:pt>
                <c:pt idx="3">
                  <c:v>4.25</c:v>
                </c:pt>
                <c:pt idx="4">
                  <c:v>#N/A</c:v>
                </c:pt>
                <c:pt idx="5">
                  <c:v>8.16</c:v>
                </c:pt>
                <c:pt idx="6">
                  <c:v>#N/A</c:v>
                </c:pt>
                <c:pt idx="7">
                  <c:v>5.47</c:v>
                </c:pt>
                <c:pt idx="8">
                  <c:v>#N/A</c:v>
                </c:pt>
                <c:pt idx="9">
                  <c:v>8.0399999999999991</c:v>
                </c:pt>
              </c:numCache>
            </c:numRef>
          </c:val>
          <c:extLst>
            <c:ext xmlns:c16="http://schemas.microsoft.com/office/drawing/2014/chart" uri="{C3380CC4-5D6E-409C-BE32-E72D297353CC}">
              <c16:uniqueId val="{00000008-6163-4B96-B345-488170B1BE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5.65</c:v>
                </c:pt>
                <c:pt idx="2">
                  <c:v>#N/A</c:v>
                </c:pt>
                <c:pt idx="3">
                  <c:v>8.6300000000000008</c:v>
                </c:pt>
                <c:pt idx="4">
                  <c:v>#N/A</c:v>
                </c:pt>
                <c:pt idx="5">
                  <c:v>9.25</c:v>
                </c:pt>
                <c:pt idx="6">
                  <c:v>#N/A</c:v>
                </c:pt>
                <c:pt idx="7">
                  <c:v>8.66</c:v>
                </c:pt>
                <c:pt idx="8">
                  <c:v>#N/A</c:v>
                </c:pt>
                <c:pt idx="9">
                  <c:v>8.77</c:v>
                </c:pt>
              </c:numCache>
            </c:numRef>
          </c:val>
          <c:extLst>
            <c:ext xmlns:c16="http://schemas.microsoft.com/office/drawing/2014/chart" uri="{C3380CC4-5D6E-409C-BE32-E72D297353CC}">
              <c16:uniqueId val="{00000009-6163-4B96-B345-488170B1BE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606</c:v>
                </c:pt>
                <c:pt idx="5">
                  <c:v>613</c:v>
                </c:pt>
                <c:pt idx="8">
                  <c:v>602</c:v>
                </c:pt>
                <c:pt idx="11">
                  <c:v>608</c:v>
                </c:pt>
                <c:pt idx="14">
                  <c:v>579</c:v>
                </c:pt>
              </c:numCache>
            </c:numRef>
          </c:val>
          <c:extLst>
            <c:ext xmlns:c16="http://schemas.microsoft.com/office/drawing/2014/chart" uri="{C3380CC4-5D6E-409C-BE32-E72D297353CC}">
              <c16:uniqueId val="{00000000-8E8C-47A3-AADA-9493C93526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4</c:v>
                </c:pt>
              </c:numCache>
            </c:numRef>
          </c:val>
          <c:extLst>
            <c:ext xmlns:c16="http://schemas.microsoft.com/office/drawing/2014/chart" uri="{C3380CC4-5D6E-409C-BE32-E72D297353CC}">
              <c16:uniqueId val="{00000001-8E8C-47A3-AADA-9493C93526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8C-47A3-AADA-9493C93526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72</c:v>
                </c:pt>
                <c:pt idx="3">
                  <c:v>85</c:v>
                </c:pt>
                <c:pt idx="6">
                  <c:v>88</c:v>
                </c:pt>
                <c:pt idx="9">
                  <c:v>114</c:v>
                </c:pt>
                <c:pt idx="12">
                  <c:v>112</c:v>
                </c:pt>
              </c:numCache>
            </c:numRef>
          </c:val>
          <c:extLst>
            <c:ext xmlns:c16="http://schemas.microsoft.com/office/drawing/2014/chart" uri="{C3380CC4-5D6E-409C-BE32-E72D297353CC}">
              <c16:uniqueId val="{00000003-8E8C-47A3-AADA-9493C93526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84</c:v>
                </c:pt>
                <c:pt idx="3">
                  <c:v>128</c:v>
                </c:pt>
                <c:pt idx="6">
                  <c:v>139</c:v>
                </c:pt>
                <c:pt idx="9">
                  <c:v>139</c:v>
                </c:pt>
                <c:pt idx="12">
                  <c:v>132</c:v>
                </c:pt>
              </c:numCache>
            </c:numRef>
          </c:val>
          <c:extLst>
            <c:ext xmlns:c16="http://schemas.microsoft.com/office/drawing/2014/chart" uri="{C3380CC4-5D6E-409C-BE32-E72D297353CC}">
              <c16:uniqueId val="{00000004-8E8C-47A3-AADA-9493C93526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8C-47A3-AADA-9493C93526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8C-47A3-AADA-9493C93526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604</c:v>
                </c:pt>
                <c:pt idx="3">
                  <c:v>652</c:v>
                </c:pt>
                <c:pt idx="6">
                  <c:v>715</c:v>
                </c:pt>
                <c:pt idx="9">
                  <c:v>679</c:v>
                </c:pt>
                <c:pt idx="12">
                  <c:v>666</c:v>
                </c:pt>
              </c:numCache>
            </c:numRef>
          </c:val>
          <c:extLst>
            <c:ext xmlns:c16="http://schemas.microsoft.com/office/drawing/2014/chart" uri="{C3380CC4-5D6E-409C-BE32-E72D297353CC}">
              <c16:uniqueId val="{00000007-8E8C-47A3-AADA-9493C93526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154</c:v>
                </c:pt>
                <c:pt idx="2">
                  <c:v>#N/A</c:v>
                </c:pt>
                <c:pt idx="3">
                  <c:v>#N/A</c:v>
                </c:pt>
                <c:pt idx="4">
                  <c:v>252</c:v>
                </c:pt>
                <c:pt idx="5">
                  <c:v>#N/A</c:v>
                </c:pt>
                <c:pt idx="6">
                  <c:v>#N/A</c:v>
                </c:pt>
                <c:pt idx="7">
                  <c:v>341</c:v>
                </c:pt>
                <c:pt idx="8">
                  <c:v>#N/A</c:v>
                </c:pt>
                <c:pt idx="9">
                  <c:v>#N/A</c:v>
                </c:pt>
                <c:pt idx="10">
                  <c:v>324</c:v>
                </c:pt>
                <c:pt idx="11">
                  <c:v>#N/A</c:v>
                </c:pt>
                <c:pt idx="12">
                  <c:v>#N/A</c:v>
                </c:pt>
                <c:pt idx="13">
                  <c:v>335</c:v>
                </c:pt>
                <c:pt idx="14">
                  <c:v>#N/A</c:v>
                </c:pt>
              </c:numCache>
            </c:numRef>
          </c:val>
          <c:smooth val="0"/>
          <c:extLst>
            <c:ext xmlns:c16="http://schemas.microsoft.com/office/drawing/2014/chart" uri="{C3380CC4-5D6E-409C-BE32-E72D297353CC}">
              <c16:uniqueId val="{00000008-8E8C-47A3-AADA-9493C93526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5470</c:v>
                </c:pt>
                <c:pt idx="5">
                  <c:v>5309</c:v>
                </c:pt>
                <c:pt idx="8">
                  <c:v>5391</c:v>
                </c:pt>
                <c:pt idx="11">
                  <c:v>5165</c:v>
                </c:pt>
                <c:pt idx="14">
                  <c:v>6046</c:v>
                </c:pt>
              </c:numCache>
            </c:numRef>
          </c:val>
          <c:extLst>
            <c:ext xmlns:c16="http://schemas.microsoft.com/office/drawing/2014/chart" uri="{C3380CC4-5D6E-409C-BE32-E72D297353CC}">
              <c16:uniqueId val="{00000000-7A19-49C6-9760-A065D55DA0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419</c:v>
                </c:pt>
                <c:pt idx="5">
                  <c:v>395</c:v>
                </c:pt>
                <c:pt idx="8">
                  <c:v>337</c:v>
                </c:pt>
                <c:pt idx="11">
                  <c:v>431</c:v>
                </c:pt>
                <c:pt idx="14">
                  <c:v>408</c:v>
                </c:pt>
              </c:numCache>
            </c:numRef>
          </c:val>
          <c:extLst>
            <c:ext xmlns:c16="http://schemas.microsoft.com/office/drawing/2014/chart" uri="{C3380CC4-5D6E-409C-BE32-E72D297353CC}">
              <c16:uniqueId val="{00000001-7A19-49C6-9760-A065D55DA0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1351</c:v>
                </c:pt>
                <c:pt idx="5">
                  <c:v>1823</c:v>
                </c:pt>
                <c:pt idx="8">
                  <c:v>1847</c:v>
                </c:pt>
                <c:pt idx="11">
                  <c:v>2191</c:v>
                </c:pt>
                <c:pt idx="14">
                  <c:v>2099</c:v>
                </c:pt>
              </c:numCache>
            </c:numRef>
          </c:val>
          <c:extLst>
            <c:ext xmlns:c16="http://schemas.microsoft.com/office/drawing/2014/chart" uri="{C3380CC4-5D6E-409C-BE32-E72D297353CC}">
              <c16:uniqueId val="{00000002-7A19-49C6-9760-A065D55DA0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19-49C6-9760-A065D55DA0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19-49C6-9760-A065D55DA0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19-49C6-9760-A065D55DA0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c:v>
                </c:pt>
                <c:pt idx="3">
                  <c:v>127</c:v>
                </c:pt>
                <c:pt idx="6">
                  <c:v>12</c:v>
                </c:pt>
                <c:pt idx="9">
                  <c:v>26</c:v>
                </c:pt>
                <c:pt idx="12">
                  <c:v>0</c:v>
                </c:pt>
              </c:numCache>
            </c:numRef>
          </c:val>
          <c:extLst>
            <c:ext xmlns:c16="http://schemas.microsoft.com/office/drawing/2014/chart" uri="{C3380CC4-5D6E-409C-BE32-E72D297353CC}">
              <c16:uniqueId val="{00000006-7A19-49C6-9760-A065D55DA0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893</c:v>
                </c:pt>
                <c:pt idx="3">
                  <c:v>845</c:v>
                </c:pt>
                <c:pt idx="6">
                  <c:v>753</c:v>
                </c:pt>
                <c:pt idx="9">
                  <c:v>640</c:v>
                </c:pt>
                <c:pt idx="12">
                  <c:v>548</c:v>
                </c:pt>
              </c:numCache>
            </c:numRef>
          </c:val>
          <c:extLst>
            <c:ext xmlns:c16="http://schemas.microsoft.com/office/drawing/2014/chart" uri="{C3380CC4-5D6E-409C-BE32-E72D297353CC}">
              <c16:uniqueId val="{00000007-7A19-49C6-9760-A065D55DA0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1087</c:v>
                </c:pt>
                <c:pt idx="3">
                  <c:v>1119</c:v>
                </c:pt>
                <c:pt idx="6">
                  <c:v>1004</c:v>
                </c:pt>
                <c:pt idx="9">
                  <c:v>1031</c:v>
                </c:pt>
                <c:pt idx="12">
                  <c:v>933</c:v>
                </c:pt>
              </c:numCache>
            </c:numRef>
          </c:val>
          <c:extLst>
            <c:ext xmlns:c16="http://schemas.microsoft.com/office/drawing/2014/chart" uri="{C3380CC4-5D6E-409C-BE32-E72D297353CC}">
              <c16:uniqueId val="{00000008-7A19-49C6-9760-A065D55DA0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19-49C6-9760-A065D55DA0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6815</c:v>
                </c:pt>
                <c:pt idx="3">
                  <c:v>6851</c:v>
                </c:pt>
                <c:pt idx="6">
                  <c:v>6766</c:v>
                </c:pt>
                <c:pt idx="9">
                  <c:v>7120</c:v>
                </c:pt>
                <c:pt idx="12">
                  <c:v>7816</c:v>
                </c:pt>
              </c:numCache>
            </c:numRef>
          </c:val>
          <c:extLst>
            <c:ext xmlns:c16="http://schemas.microsoft.com/office/drawing/2014/chart" uri="{C3380CC4-5D6E-409C-BE32-E72D297353CC}">
              <c16:uniqueId val="{0000000A-7A19-49C6-9760-A065D55DA0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1620</c:v>
                </c:pt>
                <c:pt idx="2">
                  <c:v>#N/A</c:v>
                </c:pt>
                <c:pt idx="3">
                  <c:v>#N/A</c:v>
                </c:pt>
                <c:pt idx="4">
                  <c:v>1414</c:v>
                </c:pt>
                <c:pt idx="5">
                  <c:v>#N/A</c:v>
                </c:pt>
                <c:pt idx="6">
                  <c:v>#N/A</c:v>
                </c:pt>
                <c:pt idx="7">
                  <c:v>962</c:v>
                </c:pt>
                <c:pt idx="8">
                  <c:v>#N/A</c:v>
                </c:pt>
                <c:pt idx="9">
                  <c:v>#N/A</c:v>
                </c:pt>
                <c:pt idx="10">
                  <c:v>1031</c:v>
                </c:pt>
                <c:pt idx="11">
                  <c:v>#N/A</c:v>
                </c:pt>
                <c:pt idx="12">
                  <c:v>#N/A</c:v>
                </c:pt>
                <c:pt idx="13">
                  <c:v>744</c:v>
                </c:pt>
                <c:pt idx="14">
                  <c:v>#N/A</c:v>
                </c:pt>
              </c:numCache>
            </c:numRef>
          </c:val>
          <c:smooth val="0"/>
          <c:extLst>
            <c:ext xmlns:c16="http://schemas.microsoft.com/office/drawing/2014/chart" uri="{C3380CC4-5D6E-409C-BE32-E72D297353CC}">
              <c16:uniqueId val="{0000000B-7A19-49C6-9760-A065D55DA0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1564</c:v>
                </c:pt>
                <c:pt idx="1">
                  <c:v>1852</c:v>
                </c:pt>
                <c:pt idx="2">
                  <c:v>1728</c:v>
                </c:pt>
              </c:numCache>
            </c:numRef>
          </c:val>
          <c:extLst>
            <c:ext xmlns:c16="http://schemas.microsoft.com/office/drawing/2014/chart" uri="{C3380CC4-5D6E-409C-BE32-E72D297353CC}">
              <c16:uniqueId val="{00000000-39B0-4180-B92A-FD190F794A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39B0-4180-B92A-FD190F794A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282</c:v>
                </c:pt>
                <c:pt idx="1">
                  <c:v>339</c:v>
                </c:pt>
                <c:pt idx="2">
                  <c:v>371</c:v>
                </c:pt>
              </c:numCache>
            </c:numRef>
          </c:val>
          <c:extLst>
            <c:ext xmlns:c16="http://schemas.microsoft.com/office/drawing/2014/chart" uri="{C3380CC4-5D6E-409C-BE32-E72D297353CC}">
              <c16:uniqueId val="{00000002-39B0-4180-B92A-FD190F794A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{6CF6099D-531C-41D7-A74B-301AF2722934}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D9A-4991-8C3E-7B3A383C73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{2EC5B055-C0F4-418F-8B6A-CF062C29B977}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9A-4991-8C3E-7B3A383C73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{768C16AB-5DDC-4F5B-95AE-8BA376CA6E90}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9A-4991-8C3E-7B3A383C73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{D25932D4-524B-46F4-83ED-E6FFD55557B7}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9A-4991-8C3E-7B3A383C73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{CD454040-8B61-4FD4-A453-FE5C0705AC33}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9A-4991-8C3E-7B3A383C73A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{6A9913B0-C18C-4FEC-B44D-A1EACB117A4A}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D9A-4991-8C3E-7B3A383C73A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{66EF3D16-7414-4471-BB79-B8443C428FA9}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D9A-4991-8C3E-7B3A383C73A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{33016A07-92B4-482C-B021-5E65DB913EFF}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D9A-4991-8C3E-7B3A383C73A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{E9AF2D6E-FCCB-4437-9A57-998EB4B90C34}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D9A-4991-8C3E-7B3A383C73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52.5</c:v>
                </c:pt>
                <c:pt idx="24">
                  <c:v>53.3</c:v>
                </c:pt>
                <c:pt idx="32">
                  <c:v>53.6</c:v>
                </c:pt>
              </c:numCache>
            </c:numRef>
          </c:xVal>
          <c:yVal>
            <c:numRef>
              <c:f>公会計指標分析・財政指標組合せ分析表!$BP$51:$DC$51</c:f>
              <c:numCache>
                <c:formatCode>#,##0.0;"▲ "#,##0.0</c:formatCode>
                <c:ptCount val="40"/>
                <c:pt idx="8">
                  <c:v>42.8</c:v>
                </c:pt>
                <c:pt idx="16">
                  <c:v>29.2</c:v>
                </c:pt>
                <c:pt idx="24">
                  <c:v>30.9</c:v>
                </c:pt>
                <c:pt idx="32">
                  <c:v>22.2</c:v>
                </c:pt>
              </c:numCache>
            </c:numRef>
          </c:yVal>
          <c:smooth val="0"/>
          <c:extLst>
            <c:ext xmlns:c16="http://schemas.microsoft.com/office/drawing/2014/chart" uri="{C3380CC4-5D6E-409C-BE32-E72D297353CC}">
              <c16:uniqueId val="{00000009-2D9A-4991-8C3E-7B3A383C73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{7F4577D0-E600-4CB4-9503-226B93B66552}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D9A-4991-8C3E-7B3A383C73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{4F13A47A-234A-4830-A3C2-A414EF896E9C}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9A-4991-8C3E-7B3A383C73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{F3CE0FAB-8000-47EA-ACF1-BAC1C5D4D7F5}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9A-4991-8C3E-7B3A383C73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{E6FB9188-1EA0-47C6-8BFD-26F5D9E0E71B}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9A-4991-8C3E-7B3A383C73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{62968BC8-0C8B-48C4-A895-30D1964A54F7}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9A-4991-8C3E-7B3A383C73A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{CB699DB1-C621-4045-9908-7CCC34DCB2F1}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D9A-4991-8C3E-7B3A383C73A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{A06DC94D-21D8-496C-B1CC-A9A6102241CA}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D9A-4991-8C3E-7B3A383C73A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{A777300E-60DC-484A-B1CE-A01AA461CA09}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D9A-4991-8C3E-7B3A383C73A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{B3B15BDC-C42D-46B1-B106-25869C279920}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D9A-4991-8C3E-7B3A383C73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2D9A-4991-8C3E-7B3A383C73AD}"/>
            </c:ext>
          </c:extLst>
        </c:ser>
        <c:dLbls>
          <c:showLegendKey val="0"/>
          <c:showVal val="1"/>
          <c:showCatName val="0"/>
          <c:showSerName val="0"/>
          <c:showPercent val="0"/>
          <c:showBubbleSize val="0"/>
        </c:dLbls>
        <c:axId val="46179840"/>
        <c:axId val="46181760"/>
      </c:scatterChart>
      <c:valAx>
        <c:axId val="46179840"/>
        <c:scaling>
          <c:orientation val="minMax"/>
          <c:max val="60.6"/>
          <c:min val="4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{1C8B89CF-83BB-4D7F-A487-1F86B9488FA7}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628-4043-A7FB-8FEBF737EB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{B6F10842-A6ED-44A8-9950-20636C1DC01B}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28-4043-A7FB-8FEBF737EB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{1D14BA6B-7B9F-4AB1-8C67-E136C63B8D82}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28-4043-A7FB-8FEBF737EB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{00C303EF-CA34-4074-8060-D79ACEA2A4B0}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28-4043-A7FB-8FEBF737EB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{950F8EE5-8B80-4646-B433-F683F73EAAA1}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28-4043-A7FB-8FEBF737EB5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{5D001B0B-C2B2-41F5-9CE9-55326F90A9BF}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628-4043-A7FB-8FEBF737EB5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{51233C4B-BFAB-4623-8224-101AA686CC76}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628-4043-A7FB-8FEBF737EB5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{CDB5EECC-F5B8-46F8-AF90-57238ED47DE2}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628-4043-A7FB-8FEBF737EB5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{1BA7289D-D140-472C-B74A-439C8C2100AF}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628-4043-A7FB-8FEBF737EB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5.8</c:v>
                </c:pt>
                <c:pt idx="16">
                  <c:v>7.5</c:v>
                </c:pt>
                <c:pt idx="24">
                  <c:v>9.1999999999999993</c:v>
                </c:pt>
                <c:pt idx="32">
                  <c:v>10</c:v>
                </c:pt>
              </c:numCache>
            </c:numRef>
          </c:xVal>
          <c:yVal>
            <c:numRef>
              <c:f>公会計指標分析・財政指標組合せ分析表!$BP$73:$DC$73</c:f>
              <c:numCache>
                <c:formatCode>#,##0.0;"▲ "#,##0.0</c:formatCode>
                <c:ptCount val="40"/>
                <c:pt idx="0">
                  <c:v>48.6</c:v>
                </c:pt>
                <c:pt idx="8">
                  <c:v>42.8</c:v>
                </c:pt>
                <c:pt idx="16">
                  <c:v>29.2</c:v>
                </c:pt>
                <c:pt idx="24">
                  <c:v>30.9</c:v>
                </c:pt>
                <c:pt idx="32">
                  <c:v>22.2</c:v>
                </c:pt>
              </c:numCache>
            </c:numRef>
          </c:yVal>
          <c:smooth val="0"/>
          <c:extLst>
            <c:ext xmlns:c16="http://schemas.microsoft.com/office/drawing/2014/chart" uri="{C3380CC4-5D6E-409C-BE32-E72D297353CC}">
              <c16:uniqueId val="{00000009-9628-4043-A7FB-8FEBF737EB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{7CA1967A-0E6C-413D-87AA-E9DB719E42BA}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628-4043-A7FB-8FEBF737EB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{AD5414A2-8621-4BF9-8620-6C5B65EDD32E}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28-4043-A7FB-8FEBF737EB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{E0CDFD25-B78F-415E-A2E7-93DE3D2A4241}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28-4043-A7FB-8FEBF737EB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{730DC522-284C-42C8-94A3-28D46222998F}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28-4043-A7FB-8FEBF737EB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{2D8F1783-6F32-4336-8DAD-65F78588EECF}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28-4043-A7FB-8FEBF737EB56}"/>
                </c:ext>
              </c:extLst>
            </c:dLbl>
            <c:dLbl>
              <c:idx val="8"/>
              <c:layout>
                <c:manualLayout>
                  <c:x val="-4.5160355153971203E-2"/>
                  <c:y val="-7.514810874939302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{AEF2521B-9263-4E4A-80E9-A8EB60251790}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628-4043-A7FB-8FEBF737EB56}"/>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{CBBE18C2-2EFF-46B9-A40C-A8852920B326}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628-4043-A7FB-8FEBF737EB56}"/>
                </c:ext>
              </c:extLst>
            </c:dLbl>
            <c:dLbl>
              <c:idx val="24"/>
              <c:layout>
                <c:manualLayout>
                  <c:x val="-3.1697991619110633E-2"/>
                  <c:y val="-3.745050198403048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{DBE58E3F-B181-442A-B20F-279F3E98417E}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628-4043-A7FB-8FEBF737EB56}"/>
                </c:ext>
              </c:extLst>
            </c:dLbl>
            <c:dLbl>
              <c:idx val="32"/>
              <c:layout>
                <c:manualLayout>
                  <c:x val="-3.1570342725075584E-2"/>
                  <c:y val="-7.465115928617370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{B17983CD-3055-4F52-A414-F400139DA064}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628-4043-A7FB-8FEBF737EB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9628-4043-A7FB-8FEBF737EB56}"/>
            </c:ext>
          </c:extLst>
        </c:ser>
        <c:dLbls>
          <c:showLegendKey val="0"/>
          <c:showVal val="1"/>
          <c:showCatName val="0"/>
          <c:showSerName val="0"/>
          <c:showPercent val="0"/>
          <c:showBubbleSize val="0"/>
        </c:dLbls>
        <c:axId val="84219776"/>
        <c:axId val="84234240"/>
      </c:scatterChart>
      <c:valAx>
        <c:axId val="84219776"/>
        <c:scaling>
          <c:orientation val="minMax"/>
          <c:max val="10.5"/>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ここ数年は固定資産税等の税収が伸びており、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年度も新築家屋や償却資産の増により、基準財政収入額の割合も増加している。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財政力指数も年々増加しているが、依然として類似団体や県平均を下回っているため、今後も税収等の歳入確保に努める。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年度比で若干改善しているが、依然として人件費・物件費・扶助費・一部事務組合に係る負担金が財政の硬直化の原因となっており、今後も経常経費の圧縮に向けた行財政改革を進めていく必要がある。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150495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397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150495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7087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62</xdr:row>
      <xdr:rowOff>140970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8641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123402</xdr:rowOff>
    </xdr:from>
    <xdr:to>
      <xdr:col>11</xdr:col>
      <xdr:colOff>31750</xdr:colOff>
      <xdr:row>62</xdr:row>
      <xdr:rowOff>56515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81852"/>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5715</xdr:rowOff>
    </xdr:from>
    <xdr:to>
      <xdr:col>11</xdr:col>
      <xdr:colOff>82550</xdr:colOff>
      <xdr:row>62</xdr:row>
      <xdr:rowOff>107315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72602</xdr:rowOff>
    </xdr:from>
    <xdr:to>
      <xdr:col>7</xdr:col>
      <xdr:colOff>31750</xdr:colOff>
      <xdr:row>62</xdr:row>
      <xdr:rowOff>2752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12929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人件費は、職員数、平均年齢の増により対前年度比増となっている。また、物件費は、賃金職員数の増により対前年度比で増となっている。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人件費については、団塊世代の退職者がいなくなってきており、今後は年々増加していくと見込まれるため、適正な定員管理、事務経費の見直し等を図り人件費、物件費の抑制を図っていく必要がある。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89466</xdr:rowOff>
    </xdr:from>
    <xdr:to>
      <xdr:col>23</xdr:col>
      <xdr:colOff>133350</xdr:colOff>
      <xdr:row>81</xdr:row>
      <xdr:rowOff>158522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76916"/>
          <a:ext cx="8382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80860</xdr:rowOff>
    </xdr:from>
    <xdr:to>
      <xdr:col>19</xdr:col>
      <xdr:colOff>133350</xdr:colOff>
      <xdr:row>81</xdr:row>
      <xdr:rowOff>89466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68310"/>
          <a:ext cx="889000" cy="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68421</xdr:rowOff>
    </xdr:from>
    <xdr:to>
      <xdr:col>15</xdr:col>
      <xdr:colOff>82550</xdr:colOff>
      <xdr:row>81</xdr:row>
      <xdr:rowOff>80860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55871"/>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59790</xdr:rowOff>
    </xdr:from>
    <xdr:to>
      <xdr:col>11</xdr:col>
      <xdr:colOff>31750</xdr:colOff>
      <xdr:row>81</xdr:row>
      <xdr:rowOff>68421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7240"/>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107722</xdr:rowOff>
    </xdr:from>
    <xdr:to>
      <xdr:col>23</xdr:col>
      <xdr:colOff>184150</xdr:colOff>
      <xdr:row>82</xdr:row>
      <xdr:rowOff>37872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124249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38666</xdr:rowOff>
    </xdr:from>
    <xdr:to>
      <xdr:col>19</xdr:col>
      <xdr:colOff>184150</xdr:colOff>
      <xdr:row>81</xdr:row>
      <xdr:rowOff>140266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150443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4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30060</xdr:rowOff>
    </xdr:from>
    <xdr:to>
      <xdr:col>15</xdr:col>
      <xdr:colOff>133350</xdr:colOff>
      <xdr:row>81</xdr:row>
      <xdr:rowOff>131660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141837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17621</xdr:rowOff>
    </xdr:from>
    <xdr:to>
      <xdr:col>11</xdr:col>
      <xdr:colOff>82550</xdr:colOff>
      <xdr:row>81</xdr:row>
      <xdr:rowOff>119221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129398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xdr:rowOff>
    </xdr:from>
    <xdr:to>
      <xdr:col>7</xdr:col>
      <xdr:colOff>31750</xdr:colOff>
      <xdr:row>81</xdr:row>
      <xdr:rowOff>110590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120767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年間と同様に類似団体平均よりも低い水準で推移している。各手当の上限額設定等により継続して職員給の抑制を図っており、今後も給与体系の適正化に努めていく。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85</xdr:row>
      <xdr:rowOff>43241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5590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75898</xdr:rowOff>
    </xdr:from>
    <xdr:to>
      <xdr:col>77</xdr:col>
      <xdr:colOff>44450</xdr:colOff>
      <xdr:row>85</xdr:row>
      <xdr:rowOff>43241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06248"/>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84</xdr:row>
      <xdr:rowOff>53823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06248"/>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99786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4556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25098</xdr:rowOff>
    </xdr:from>
    <xdr:to>
      <xdr:col>73</xdr:col>
      <xdr:colOff>44450</xdr:colOff>
      <xdr:row>83</xdr:row>
      <xdr:rowOff>126698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136875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では、毎年度退職者と同数以下で新規採用等を行っているため、類似団体平均を下回っている。今後も行政サービスの質を低下させることのないよう、バランスを考慮した職員採用を行い定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24791</xdr:rowOff>
    </xdr:from>
    <xdr:to>
      <xdr:col>81</xdr:col>
      <xdr:colOff>44450</xdr:colOff>
      <xdr:row>61</xdr:row>
      <xdr:rowOff>29616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83241"/>
          <a:ext cx="8382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167284</xdr:rowOff>
    </xdr:from>
    <xdr:to>
      <xdr:col>77</xdr:col>
      <xdr:colOff>44450</xdr:colOff>
      <xdr:row>61</xdr:row>
      <xdr:rowOff>24791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5428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167284</xdr:rowOff>
    </xdr:from>
    <xdr:to>
      <xdr:col>72</xdr:col>
      <xdr:colOff>203200</xdr:colOff>
      <xdr:row>61</xdr:row>
      <xdr:rowOff>7417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5428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167767</xdr:rowOff>
    </xdr:from>
    <xdr:to>
      <xdr:col>68</xdr:col>
      <xdr:colOff>152400</xdr:colOff>
      <xdr:row>61</xdr:row>
      <xdr:rowOff>7417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54767"/>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150266</xdr:rowOff>
    </xdr:from>
    <xdr:to>
      <xdr:col>81</xdr:col>
      <xdr:colOff>95250</xdr:colOff>
      <xdr:row>61</xdr:row>
      <xdr:rowOff>80416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166793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145441</xdr:rowOff>
    </xdr:from>
    <xdr:to>
      <xdr:col>77</xdr:col>
      <xdr:colOff>95250</xdr:colOff>
      <xdr:row>61</xdr:row>
      <xdr:rowOff>75591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85768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0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116484</xdr:rowOff>
    </xdr:from>
    <xdr:to>
      <xdr:col>73</xdr:col>
      <xdr:colOff>44450</xdr:colOff>
      <xdr:row>61</xdr:row>
      <xdr:rowOff>46634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56811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7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128067</xdr:rowOff>
    </xdr:from>
    <xdr:to>
      <xdr:col>68</xdr:col>
      <xdr:colOff>203200</xdr:colOff>
      <xdr:row>61</xdr:row>
      <xdr:rowOff>58217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68394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116967</xdr:rowOff>
    </xdr:from>
    <xdr:to>
      <xdr:col>64</xdr:col>
      <xdr:colOff>152400</xdr:colOff>
      <xdr:row>61</xdr:row>
      <xdr:rowOff>47117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57294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年度まで利率の高い起債の繰上げ償還を行ってきたため改善傾向にあったが、平成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年度から文教施設や庁舎等の施設整備を行っており、平成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年度からその元金償還が始まったため、実質公債費比率が悪化することとなった。</a:t>
          </a:r>
        </a:p>
        <a:p>
          <a:r>
            <a:rPr kumimoji="1" lang="ja-JP" altLang="en-US" sz="1300">
              <a:latin typeface="ＭＳ Ｐゴシック" panose="020B0600070205080204" pitchFamily="50" charset="-128"/>
              <a:ea typeface="ＭＳ Ｐゴシック" panose="020B0600070205080204" pitchFamily="50" charset="-128"/>
            </a:rPr>
            <a:t>　文教施設等の老朽化による施設更新は継続しているため、施設規模の適正化や施設整備の平準化を図り、公債費比率の上昇抑制に努める必要がある。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14817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228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121920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860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156633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493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19896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近年は、標準財政規模の増加により改善傾向となっているが、平成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年度から行っている文教施設等の施設更新は令和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年度まで継続予定であり、施設整備の平準化や整備規模の適正化を図っていき、将来負担比率の上昇抑制に努めていく必要がある。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93624</xdr:rowOff>
    </xdr:from>
    <xdr:to>
      <xdr:col>81</xdr:col>
      <xdr:colOff>44450</xdr:colOff>
      <xdr:row>16</xdr:row>
      <xdr:rowOff>6147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65374"/>
          <a:ext cx="8382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161188</xdr:rowOff>
    </xdr:from>
    <xdr:to>
      <xdr:col>77</xdr:col>
      <xdr:colOff>44450</xdr:colOff>
      <xdr:row>16</xdr:row>
      <xdr:rowOff>6147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732938"/>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161188</xdr:rowOff>
    </xdr:from>
    <xdr:to>
      <xdr:col>72</xdr:col>
      <xdr:colOff>203200</xdr:colOff>
      <xdr:row>16</xdr:row>
      <xdr:rowOff>121006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32938"/>
          <a:ext cx="889000" cy="1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121006</xdr:rowOff>
    </xdr:from>
    <xdr:to>
      <xdr:col>68</xdr:col>
      <xdr:colOff>152400</xdr:colOff>
      <xdr:row>17</xdr:row>
      <xdr:rowOff>5537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64206"/>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42824</xdr:rowOff>
    </xdr:from>
    <xdr:to>
      <xdr:col>81</xdr:col>
      <xdr:colOff>95250</xdr:colOff>
      <xdr:row>15</xdr:row>
      <xdr:rowOff>144424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1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14901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8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126797</xdr:rowOff>
    </xdr:from>
    <xdr:to>
      <xdr:col>77</xdr:col>
      <xdr:colOff>95250</xdr:colOff>
      <xdr:row>16</xdr:row>
      <xdr:rowOff>56947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41724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8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110388</xdr:rowOff>
    </xdr:from>
    <xdr:to>
      <xdr:col>73</xdr:col>
      <xdr:colOff>44450</xdr:colOff>
      <xdr:row>16</xdr:row>
      <xdr:rowOff>40538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25315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70206</xdr:rowOff>
    </xdr:from>
    <xdr:to>
      <xdr:col>68</xdr:col>
      <xdr:colOff>203200</xdr:colOff>
      <xdr:row>17</xdr:row>
      <xdr:rowOff>356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156583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126187</xdr:rowOff>
    </xdr:from>
    <xdr:to>
      <xdr:col>64</xdr:col>
      <xdr:colOff>152400</xdr:colOff>
      <xdr:row>17</xdr:row>
      <xdr:rowOff>56337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41114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毎年度退職者と同数以下で新規採用を行っているため、類似団体平均値よりも低い値で推移している。今後も引き続き人件費の抑制に努めていく。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35</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賃金職員数の増、業務量の増加により対前年度比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ポイントの悪化となっている。</a:t>
          </a:r>
        </a:p>
        <a:p>
          <a:r>
            <a:rPr kumimoji="1" lang="ja-JP" altLang="en-US" sz="1300">
              <a:latin typeface="ＭＳ Ｐゴシック" panose="020B0600070205080204" pitchFamily="50" charset="-128"/>
              <a:ea typeface="ＭＳ Ｐゴシック" panose="020B0600070205080204" pitchFamily="50" charset="-128"/>
            </a:rPr>
            <a:t>　来年度からは会計年度任用職員制度が始まるため、物件費については減少する見込みであるが、引き続き一般事務経費の削減に努める必要がある。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402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45357</xdr:rowOff>
    </xdr:from>
    <xdr:to>
      <xdr:col>78</xdr:col>
      <xdr:colOff>69850</xdr:colOff>
      <xdr:row>14</xdr:row>
      <xdr:rowOff>39914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102757"/>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45357</xdr:rowOff>
    </xdr:from>
    <xdr:to>
      <xdr:col>73</xdr:col>
      <xdr:colOff>180975</xdr:colOff>
      <xdr:row>12</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10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45357</xdr:rowOff>
    </xdr:from>
    <xdr:to>
      <xdr:col>69</xdr:col>
      <xdr:colOff>92075</xdr:colOff>
      <xdr:row>12</xdr:row>
      <xdr:rowOff>78014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102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11</xdr:row>
      <xdr:rowOff>166007</xdr:rowOff>
    </xdr:from>
    <xdr:to>
      <xdr:col>74</xdr:col>
      <xdr:colOff>31750</xdr:colOff>
      <xdr:row>12</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106334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82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11</xdr:row>
      <xdr:rowOff>166007</xdr:rowOff>
    </xdr:from>
    <xdr:to>
      <xdr:col>69</xdr:col>
      <xdr:colOff>142875</xdr:colOff>
      <xdr:row>12</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106334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82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27214</xdr:rowOff>
    </xdr:from>
    <xdr:to>
      <xdr:col>65</xdr:col>
      <xdr:colOff>53975</xdr:colOff>
      <xdr:row>12</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8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ポイントの改善となっているが、引き続き類似団体平均値よりも高い値で推移している。経費の削減が困難な項目であるが、引き続き増加を抑制していく必要がある。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33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60</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41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299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60</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21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101600</xdr:rowOff>
    </xdr:from>
    <xdr:to>
      <xdr:col>15</xdr:col>
      <xdr:colOff>149225</xdr:colOff>
      <xdr:row>61</xdr:row>
      <xdr:rowOff>31750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ポイント改善しているが、引き続き類似団体の平均よりも高い値で推移している。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98425</xdr:rowOff>
    </xdr:from>
    <xdr:to>
      <xdr:col>82</xdr:col>
      <xdr:colOff>107950</xdr:colOff>
      <xdr:row>59</xdr:row>
      <xdr:rowOff>155575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2139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155575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1854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109855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185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86995</xdr:rowOff>
    </xdr:from>
    <xdr:to>
      <xdr:col>69</xdr:col>
      <xdr:colOff>92075</xdr:colOff>
      <xdr:row>59</xdr:row>
      <xdr:rowOff>109855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03109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47625</xdr:rowOff>
    </xdr:from>
    <xdr:to>
      <xdr:col>82</xdr:col>
      <xdr:colOff>158750</xdr:colOff>
      <xdr:row>59</xdr:row>
      <xdr:rowOff>149225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19702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104775</xdr:rowOff>
    </xdr:from>
    <xdr:to>
      <xdr:col>78</xdr:col>
      <xdr:colOff>120650</xdr:colOff>
      <xdr:row>60</xdr:row>
      <xdr:rowOff>34925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19702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30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59055</xdr:rowOff>
    </xdr:from>
    <xdr:to>
      <xdr:col>69</xdr:col>
      <xdr:colOff>142875</xdr:colOff>
      <xdr:row>59</xdr:row>
      <xdr:rowOff>160655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145432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2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147972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新町政になり、地域の活性化のための補助金が徐々に増えてきている状況である。今後は、費用対効果を確認しながら、適切な補助金の支出に努めていく必要がある。</a:t>
          </a: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559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482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5140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年度から庁舎及び文教施設等建設事業の元金償還が始まっており、その建設事業が継続事業であったため、平成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年度までは増加していたが、前年度からは減少している。</a:t>
          </a:r>
        </a:p>
        <a:p>
          <a:r>
            <a:rPr kumimoji="1" lang="ja-JP" altLang="en-US" sz="1300">
              <a:latin typeface="ＭＳ Ｐゴシック" panose="020B0600070205080204" pitchFamily="50" charset="-128"/>
              <a:ea typeface="ＭＳ Ｐゴシック" panose="020B0600070205080204" pitchFamily="50" charset="-128"/>
            </a:rPr>
            <a:t>　しかし、来年度からはまた増加傾向になる見込みであり、計画的な事業実施が必要である。</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115570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312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78</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303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101854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前年度と同じく人件費や物件費等で類似団体を下回ったものの、扶助費や補助費では類似団体平均を上回ったため、公債費以外でも上回る結果となった。</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3949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78</xdr:row>
      <xdr:rowOff>30987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129768"/>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99568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40574</xdr:rowOff>
    </xdr:from>
    <xdr:to>
      <xdr:col>29</xdr:col>
      <xdr:colOff>127000</xdr:colOff>
      <xdr:row>18</xdr:row>
      <xdr:rowOff>84640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4299"/>
          <a:ext cx="647700" cy="4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84640</xdr:rowOff>
    </xdr:from>
    <xdr:to>
      <xdr:col>26</xdr:col>
      <xdr:colOff>50800</xdr:colOff>
      <xdr:row>18</xdr:row>
      <xdr:rowOff>101740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8365"/>
          <a:ext cx="698500" cy="17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93861</xdr:rowOff>
    </xdr:from>
    <xdr:to>
      <xdr:col>22</xdr:col>
      <xdr:colOff>114300</xdr:colOff>
      <xdr:row>18</xdr:row>
      <xdr:rowOff>101740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27586"/>
          <a:ext cx="698500" cy="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93861</xdr:rowOff>
    </xdr:from>
    <xdr:to>
      <xdr:col>18</xdr:col>
      <xdr:colOff>177800</xdr:colOff>
      <xdr:row>18</xdr:row>
      <xdr:rowOff>102243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7586"/>
          <a:ext cx="698500" cy="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161224</xdr:rowOff>
    </xdr:from>
    <xdr:to>
      <xdr:col>29</xdr:col>
      <xdr:colOff>177800</xdr:colOff>
      <xdr:row>18</xdr:row>
      <xdr:rowOff>91374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133301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33840</xdr:rowOff>
    </xdr:from>
    <xdr:to>
      <xdr:col>26</xdr:col>
      <xdr:colOff>101600</xdr:colOff>
      <xdr:row>18</xdr:row>
      <xdr:rowOff>135441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75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120218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50940</xdr:rowOff>
    </xdr:from>
    <xdr:to>
      <xdr:col>22</xdr:col>
      <xdr:colOff>165100</xdr:colOff>
      <xdr:row>18</xdr:row>
      <xdr:rowOff>152540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137317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43061</xdr:rowOff>
    </xdr:from>
    <xdr:to>
      <xdr:col>19</xdr:col>
      <xdr:colOff>38100</xdr:colOff>
      <xdr:row>18</xdr:row>
      <xdr:rowOff>144661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129438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51443</xdr:rowOff>
    </xdr:from>
    <xdr:to>
      <xdr:col>15</xdr:col>
      <xdr:colOff>101600</xdr:colOff>
      <xdr:row>18</xdr:row>
      <xdr:rowOff>153043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137820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81166</xdr:rowOff>
    </xdr:from>
    <xdr:to>
      <xdr:col>29</xdr:col>
      <xdr:colOff>127000</xdr:colOff>
      <xdr:row>35</xdr:row>
      <xdr:rowOff>99149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91516"/>
          <a:ext cx="647700" cy="1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65943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62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78918</xdr:rowOff>
    </xdr:from>
    <xdr:to>
      <xdr:col>26</xdr:col>
      <xdr:colOff>50800</xdr:colOff>
      <xdr:row>35</xdr:row>
      <xdr:rowOff>99149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89268"/>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78918</xdr:rowOff>
    </xdr:from>
    <xdr:to>
      <xdr:col>22</xdr:col>
      <xdr:colOff>114300</xdr:colOff>
      <xdr:row>35</xdr:row>
      <xdr:rowOff>206991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89268"/>
          <a:ext cx="698500" cy="128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206991</xdr:rowOff>
    </xdr:from>
    <xdr:to>
      <xdr:col>18</xdr:col>
      <xdr:colOff>177800</xdr:colOff>
      <xdr:row>36</xdr:row>
      <xdr:rowOff>6566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17341"/>
          <a:ext cx="698500" cy="14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30366</xdr:rowOff>
    </xdr:from>
    <xdr:to>
      <xdr:col>29</xdr:col>
      <xdr:colOff>177800</xdr:colOff>
      <xdr:row>35</xdr:row>
      <xdr:rowOff>131966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218343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48349</xdr:rowOff>
    </xdr:from>
    <xdr:to>
      <xdr:col>26</xdr:col>
      <xdr:colOff>101600</xdr:colOff>
      <xdr:row>35</xdr:row>
      <xdr:rowOff>149949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58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160126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27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28118</xdr:rowOff>
    </xdr:from>
    <xdr:to>
      <xdr:col>22</xdr:col>
      <xdr:colOff>165100</xdr:colOff>
      <xdr:row>35</xdr:row>
      <xdr:rowOff>129718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3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139895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156191</xdr:rowOff>
    </xdr:from>
    <xdr:to>
      <xdr:col>19</xdr:col>
      <xdr:colOff>38100</xdr:colOff>
      <xdr:row>35</xdr:row>
      <xdr:rowOff>257791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6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242568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5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298666</xdr:rowOff>
    </xdr:from>
    <xdr:to>
      <xdr:col>15</xdr:col>
      <xdr:colOff>101600</xdr:colOff>
      <xdr:row>36</xdr:row>
      <xdr:rowOff>57366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42143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9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61244</xdr:rowOff>
    </xdr:from>
    <xdr:to>
      <xdr:col>24</xdr:col>
      <xdr:colOff>63500</xdr:colOff>
      <xdr:row>38</xdr:row>
      <xdr:rowOff>86589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76344"/>
          <a:ext cx="838200" cy="2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86589</xdr:rowOff>
    </xdr:from>
    <xdr:to>
      <xdr:col>19</xdr:col>
      <xdr:colOff>177800</xdr:colOff>
      <xdr:row>38</xdr:row>
      <xdr:rowOff>91656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1689"/>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91656</xdr:rowOff>
    </xdr:from>
    <xdr:to>
      <xdr:col>15</xdr:col>
      <xdr:colOff>50800</xdr:colOff>
      <xdr:row>38</xdr:row>
      <xdr:rowOff>112458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6756"/>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112458</xdr:rowOff>
    </xdr:from>
    <xdr:to>
      <xdr:col>10</xdr:col>
      <xdr:colOff>114300</xdr:colOff>
      <xdr:row>38</xdr:row>
      <xdr:rowOff>113464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2755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10444</xdr:rowOff>
    </xdr:from>
    <xdr:to>
      <xdr:col>24</xdr:col>
      <xdr:colOff>114300</xdr:colOff>
      <xdr:row>38</xdr:row>
      <xdr:rowOff>112044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160321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35789</xdr:rowOff>
    </xdr:from>
    <xdr:to>
      <xdr:col>20</xdr:col>
      <xdr:colOff>38100</xdr:colOff>
      <xdr:row>38</xdr:row>
      <xdr:rowOff>137389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128516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40856</xdr:rowOff>
    </xdr:from>
    <xdr:to>
      <xdr:col>15</xdr:col>
      <xdr:colOff>101600</xdr:colOff>
      <xdr:row>38</xdr:row>
      <xdr:rowOff>142456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133583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61658</xdr:rowOff>
    </xdr:from>
    <xdr:to>
      <xdr:col>10</xdr:col>
      <xdr:colOff>165100</xdr:colOff>
      <xdr:row>38</xdr:row>
      <xdr:rowOff>163258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154385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62664</xdr:rowOff>
    </xdr:from>
    <xdr:to>
      <xdr:col>6</xdr:col>
      <xdr:colOff>38100</xdr:colOff>
      <xdr:row>38</xdr:row>
      <xdr:rowOff>164264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155391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74842</xdr:rowOff>
    </xdr:from>
    <xdr:to>
      <xdr:col>24</xdr:col>
      <xdr:colOff>63500</xdr:colOff>
      <xdr:row>56</xdr:row>
      <xdr:rowOff>121376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76042"/>
          <a:ext cx="838200" cy="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116725</xdr:rowOff>
    </xdr:from>
    <xdr:to>
      <xdr:col>19</xdr:col>
      <xdr:colOff>177800</xdr:colOff>
      <xdr:row>56</xdr:row>
      <xdr:rowOff>121376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17925"/>
          <a:ext cx="8890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116725</xdr:rowOff>
    </xdr:from>
    <xdr:to>
      <xdr:col>15</xdr:col>
      <xdr:colOff>50800</xdr:colOff>
      <xdr:row>56</xdr:row>
      <xdr:rowOff>121892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1792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121892</xdr:rowOff>
    </xdr:from>
    <xdr:to>
      <xdr:col>10</xdr:col>
      <xdr:colOff>114300</xdr:colOff>
      <xdr:row>56</xdr:row>
      <xdr:rowOff>152222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23092"/>
          <a:ext cx="8890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24042</xdr:rowOff>
    </xdr:from>
    <xdr:to>
      <xdr:col>24</xdr:col>
      <xdr:colOff>114300</xdr:colOff>
      <xdr:row>56</xdr:row>
      <xdr:rowOff>125642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2469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70576</xdr:rowOff>
    </xdr:from>
    <xdr:to>
      <xdr:col>20</xdr:col>
      <xdr:colOff>38100</xdr:colOff>
      <xdr:row>57</xdr:row>
      <xdr:rowOff>726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163303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65925</xdr:rowOff>
    </xdr:from>
    <xdr:to>
      <xdr:col>15</xdr:col>
      <xdr:colOff>101600</xdr:colOff>
      <xdr:row>56</xdr:row>
      <xdr:rowOff>167525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158652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71092</xdr:rowOff>
    </xdr:from>
    <xdr:to>
      <xdr:col>10</xdr:col>
      <xdr:colOff>165100</xdr:colOff>
      <xdr:row>57</xdr:row>
      <xdr:rowOff>1242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163819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6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101422</xdr:rowOff>
    </xdr:from>
    <xdr:to>
      <xdr:col>6</xdr:col>
      <xdr:colOff>38100</xdr:colOff>
      <xdr:row>57</xdr:row>
      <xdr:rowOff>31572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22699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46659</xdr:rowOff>
    </xdr:from>
    <xdr:to>
      <xdr:col>24</xdr:col>
      <xdr:colOff>63500</xdr:colOff>
      <xdr:row>78</xdr:row>
      <xdr:rowOff>26085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48309"/>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26085</xdr:rowOff>
    </xdr:from>
    <xdr:to>
      <xdr:col>19</xdr:col>
      <xdr:colOff>177800</xdr:colOff>
      <xdr:row>78</xdr:row>
      <xdr:rowOff>108383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9918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108383</xdr:rowOff>
    </xdr:from>
    <xdr:to>
      <xdr:col>15</xdr:col>
      <xdr:colOff>50800</xdr:colOff>
      <xdr:row>78</xdr:row>
      <xdr:rowOff>116839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81483"/>
          <a:ext cx="8890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106820</xdr:rowOff>
    </xdr:from>
    <xdr:to>
      <xdr:col>10</xdr:col>
      <xdr:colOff>114300</xdr:colOff>
      <xdr:row>78</xdr:row>
      <xdr:rowOff>116839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08470"/>
          <a:ext cx="889000" cy="18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167309</xdr:rowOff>
    </xdr:from>
    <xdr:to>
      <xdr:col>24</xdr:col>
      <xdr:colOff>114300</xdr:colOff>
      <xdr:row>77</xdr:row>
      <xdr:rowOff>97459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18736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146735</xdr:rowOff>
    </xdr:from>
    <xdr:to>
      <xdr:col>20</xdr:col>
      <xdr:colOff>38100</xdr:colOff>
      <xdr:row>78</xdr:row>
      <xdr:rowOff>76885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68012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57583</xdr:rowOff>
    </xdr:from>
    <xdr:to>
      <xdr:col>15</xdr:col>
      <xdr:colOff>101600</xdr:colOff>
      <xdr:row>78</xdr:row>
      <xdr:rowOff>159183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150310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2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66039</xdr:rowOff>
    </xdr:from>
    <xdr:to>
      <xdr:col>10</xdr:col>
      <xdr:colOff>165100</xdr:colOff>
      <xdr:row>78</xdr:row>
      <xdr:rowOff>167639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158766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56020</xdr:rowOff>
    </xdr:from>
    <xdr:to>
      <xdr:col>6</xdr:col>
      <xdr:colOff>38100</xdr:colOff>
      <xdr:row>77</xdr:row>
      <xdr:rowOff>157620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37198</xdr:rowOff>
    </xdr:from>
    <xdr:to>
      <xdr:col>24</xdr:col>
      <xdr:colOff>63500</xdr:colOff>
      <xdr:row>92</xdr:row>
      <xdr:rowOff>41757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810598"/>
          <a:ext cx="8382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3924</xdr:rowOff>
    </xdr:from>
    <xdr:to>
      <xdr:col>19</xdr:col>
      <xdr:colOff>177800</xdr:colOff>
      <xdr:row>92</xdr:row>
      <xdr:rowOff>37198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777324"/>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3924</xdr:rowOff>
    </xdr:from>
    <xdr:to>
      <xdr:col>15</xdr:col>
      <xdr:colOff>50800</xdr:colOff>
      <xdr:row>92</xdr:row>
      <xdr:rowOff>161341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777324"/>
          <a:ext cx="889000" cy="1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161341</xdr:rowOff>
    </xdr:from>
    <xdr:to>
      <xdr:col>10</xdr:col>
      <xdr:colOff>114300</xdr:colOff>
      <xdr:row>93</xdr:row>
      <xdr:rowOff>108941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934741"/>
          <a:ext cx="889000" cy="1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162407</xdr:rowOff>
    </xdr:from>
    <xdr:to>
      <xdr:col>24</xdr:col>
      <xdr:colOff>114300</xdr:colOff>
      <xdr:row>92</xdr:row>
      <xdr:rowOff>92557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13834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1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157848</xdr:rowOff>
    </xdr:from>
    <xdr:to>
      <xdr:col>20</xdr:col>
      <xdr:colOff>38100</xdr:colOff>
      <xdr:row>92</xdr:row>
      <xdr:rowOff>87998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104525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124574</xdr:rowOff>
    </xdr:from>
    <xdr:to>
      <xdr:col>15</xdr:col>
      <xdr:colOff>101600</xdr:colOff>
      <xdr:row>92</xdr:row>
      <xdr:rowOff>54724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7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71251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50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110541</xdr:rowOff>
    </xdr:from>
    <xdr:to>
      <xdr:col>10</xdr:col>
      <xdr:colOff>165100</xdr:colOff>
      <xdr:row>93</xdr:row>
      <xdr:rowOff>40691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8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57218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65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58141</xdr:rowOff>
    </xdr:from>
    <xdr:to>
      <xdr:col>6</xdr:col>
      <xdr:colOff>38100</xdr:colOff>
      <xdr:row>93</xdr:row>
      <xdr:rowOff>159741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4818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77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154380</xdr:rowOff>
    </xdr:from>
    <xdr:to>
      <xdr:col>55</xdr:col>
      <xdr:colOff>0</xdr:colOff>
      <xdr:row>37</xdr:row>
      <xdr:rowOff>12676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26580"/>
          <a:ext cx="8382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154380</xdr:rowOff>
    </xdr:from>
    <xdr:to>
      <xdr:col>50</xdr:col>
      <xdr:colOff>114300</xdr:colOff>
      <xdr:row>37</xdr:row>
      <xdr:rowOff>24641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26580"/>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16526</xdr:rowOff>
    </xdr:from>
    <xdr:to>
      <xdr:col>45</xdr:col>
      <xdr:colOff>177800</xdr:colOff>
      <xdr:row>37</xdr:row>
      <xdr:rowOff>24641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60176"/>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5242</xdr:rowOff>
    </xdr:from>
    <xdr:to>
      <xdr:col>41</xdr:col>
      <xdr:colOff>50800</xdr:colOff>
      <xdr:row>37</xdr:row>
      <xdr:rowOff>16526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48892"/>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133326</xdr:rowOff>
    </xdr:from>
    <xdr:to>
      <xdr:col>55</xdr:col>
      <xdr:colOff>50800</xdr:colOff>
      <xdr:row>37</xdr:row>
      <xdr:rowOff>63476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111753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8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103580</xdr:rowOff>
    </xdr:from>
    <xdr:to>
      <xdr:col>50</xdr:col>
      <xdr:colOff>165100</xdr:colOff>
      <xdr:row>37</xdr:row>
      <xdr:rowOff>33730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24857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145291</xdr:rowOff>
    </xdr:from>
    <xdr:to>
      <xdr:col>46</xdr:col>
      <xdr:colOff>38100</xdr:colOff>
      <xdr:row>37</xdr:row>
      <xdr:rowOff>75441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66568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137176</xdr:rowOff>
    </xdr:from>
    <xdr:to>
      <xdr:col>41</xdr:col>
      <xdr:colOff>101600</xdr:colOff>
      <xdr:row>37</xdr:row>
      <xdr:rowOff>67326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58453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4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125892</xdr:rowOff>
    </xdr:from>
    <xdr:to>
      <xdr:col>36</xdr:col>
      <xdr:colOff>165100</xdr:colOff>
      <xdr:row>37</xdr:row>
      <xdr:rowOff>56042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9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47169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9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38299</xdr:rowOff>
    </xdr:from>
    <xdr:to>
      <xdr:col>55</xdr:col>
      <xdr:colOff>0</xdr:colOff>
      <xdr:row>56</xdr:row>
      <xdr:rowOff>83072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296599"/>
          <a:ext cx="838200" cy="38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83072</xdr:rowOff>
    </xdr:from>
    <xdr:to>
      <xdr:col>50</xdr:col>
      <xdr:colOff>114300</xdr:colOff>
      <xdr:row>56</xdr:row>
      <xdr:rowOff>160496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84272"/>
          <a:ext cx="889000" cy="7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160496</xdr:rowOff>
    </xdr:from>
    <xdr:to>
      <xdr:col>45</xdr:col>
      <xdr:colOff>177800</xdr:colOff>
      <xdr:row>57</xdr:row>
      <xdr:rowOff>80701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61696"/>
          <a:ext cx="889000" cy="9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80701</xdr:rowOff>
    </xdr:from>
    <xdr:to>
      <xdr:col>41</xdr:col>
      <xdr:colOff>50800</xdr:colOff>
      <xdr:row>58</xdr:row>
      <xdr:rowOff>20054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53351"/>
          <a:ext cx="889000" cy="1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158949</xdr:rowOff>
    </xdr:from>
    <xdr:to>
      <xdr:col>55</xdr:col>
      <xdr:colOff>50800</xdr:colOff>
      <xdr:row>54</xdr:row>
      <xdr:rowOff>89099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24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10376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09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32272</xdr:rowOff>
    </xdr:from>
    <xdr:to>
      <xdr:col>50</xdr:col>
      <xdr:colOff>165100</xdr:colOff>
      <xdr:row>56</xdr:row>
      <xdr:rowOff>133872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150399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109696</xdr:rowOff>
    </xdr:from>
    <xdr:to>
      <xdr:col>46</xdr:col>
      <xdr:colOff>38100</xdr:colOff>
      <xdr:row>57</xdr:row>
      <xdr:rowOff>39846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56373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8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29901</xdr:rowOff>
    </xdr:from>
    <xdr:to>
      <xdr:col>41</xdr:col>
      <xdr:colOff>101600</xdr:colOff>
      <xdr:row>57</xdr:row>
      <xdr:rowOff>131501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148028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140704</xdr:rowOff>
    </xdr:from>
    <xdr:to>
      <xdr:col>36</xdr:col>
      <xdr:colOff>165100</xdr:colOff>
      <xdr:row>58</xdr:row>
      <xdr:rowOff>70854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87381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6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2090</xdr:rowOff>
    </xdr:from>
    <xdr:to>
      <xdr:col>55</xdr:col>
      <xdr:colOff>0</xdr:colOff>
      <xdr:row>78</xdr:row>
      <xdr:rowOff>73386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75190"/>
          <a:ext cx="838200" cy="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64013</xdr:rowOff>
    </xdr:from>
    <xdr:to>
      <xdr:col>50</xdr:col>
      <xdr:colOff>114300</xdr:colOff>
      <xdr:row>78</xdr:row>
      <xdr:rowOff>73386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3711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3849</xdr:rowOff>
    </xdr:from>
    <xdr:to>
      <xdr:col>45</xdr:col>
      <xdr:colOff>177800</xdr:colOff>
      <xdr:row>78</xdr:row>
      <xdr:rowOff>64013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76949"/>
          <a:ext cx="889000" cy="6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3849</xdr:rowOff>
    </xdr:from>
    <xdr:to>
      <xdr:col>41</xdr:col>
      <xdr:colOff>50800</xdr:colOff>
      <xdr:row>79</xdr:row>
      <xdr:rowOff>2491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76949"/>
          <a:ext cx="889000" cy="1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122740</xdr:rowOff>
    </xdr:from>
    <xdr:to>
      <xdr:col>55</xdr:col>
      <xdr:colOff>50800</xdr:colOff>
      <xdr:row>78</xdr:row>
      <xdr:rowOff>52890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145617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22586</xdr:rowOff>
    </xdr:from>
    <xdr:to>
      <xdr:col>50</xdr:col>
      <xdr:colOff>165100</xdr:colOff>
      <xdr:row>78</xdr:row>
      <xdr:rowOff>124186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140713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7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13213</xdr:rowOff>
    </xdr:from>
    <xdr:to>
      <xdr:col>46</xdr:col>
      <xdr:colOff>38100</xdr:colOff>
      <xdr:row>78</xdr:row>
      <xdr:rowOff>114813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131340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6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124499</xdr:rowOff>
    </xdr:from>
    <xdr:to>
      <xdr:col>41</xdr:col>
      <xdr:colOff>101600</xdr:colOff>
      <xdr:row>78</xdr:row>
      <xdr:rowOff>54649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123141</xdr:rowOff>
    </xdr:from>
    <xdr:to>
      <xdr:col>36</xdr:col>
      <xdr:colOff>165100</xdr:colOff>
      <xdr:row>79</xdr:row>
      <xdr:rowOff>53291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69818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2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21152</xdr:rowOff>
    </xdr:from>
    <xdr:to>
      <xdr:col>55</xdr:col>
      <xdr:colOff>0</xdr:colOff>
      <xdr:row>96</xdr:row>
      <xdr:rowOff>30096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37452"/>
          <a:ext cx="838200" cy="35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30096</xdr:rowOff>
    </xdr:from>
    <xdr:to>
      <xdr:col>50</xdr:col>
      <xdr:colOff>114300</xdr:colOff>
      <xdr:row>96</xdr:row>
      <xdr:rowOff>151971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89296"/>
          <a:ext cx="889000" cy="12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151971</xdr:rowOff>
    </xdr:from>
    <xdr:to>
      <xdr:col>45</xdr:col>
      <xdr:colOff>177800</xdr:colOff>
      <xdr:row>98</xdr:row>
      <xdr:rowOff>89322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11171"/>
          <a:ext cx="889000" cy="2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118659</xdr:rowOff>
    </xdr:from>
    <xdr:to>
      <xdr:col>41</xdr:col>
      <xdr:colOff>50800</xdr:colOff>
      <xdr:row>98</xdr:row>
      <xdr:rowOff>89322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49309"/>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141802</xdr:rowOff>
    </xdr:from>
    <xdr:to>
      <xdr:col>55</xdr:col>
      <xdr:colOff>50800</xdr:colOff>
      <xdr:row>94</xdr:row>
      <xdr:rowOff>71952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164679</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3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150746</xdr:rowOff>
    </xdr:from>
    <xdr:to>
      <xdr:col>50</xdr:col>
      <xdr:colOff>165100</xdr:colOff>
      <xdr:row>96</xdr:row>
      <xdr:rowOff>80896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97423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101171</xdr:rowOff>
    </xdr:from>
    <xdr:to>
      <xdr:col>46</xdr:col>
      <xdr:colOff>38100</xdr:colOff>
      <xdr:row>97</xdr:row>
      <xdr:rowOff>31321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47848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38522</xdr:rowOff>
    </xdr:from>
    <xdr:to>
      <xdr:col>41</xdr:col>
      <xdr:colOff>101600</xdr:colOff>
      <xdr:row>98</xdr:row>
      <xdr:rowOff>140122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131249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67859</xdr:rowOff>
    </xdr:from>
    <xdr:to>
      <xdr:col>36</xdr:col>
      <xdr:colOff>165100</xdr:colOff>
      <xdr:row>97</xdr:row>
      <xdr:rowOff>169459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31166</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7716"/>
          <a:ext cx="8382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31166</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7716"/>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36030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258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151816</xdr:rowOff>
    </xdr:from>
    <xdr:to>
      <xdr:col>81</xdr:col>
      <xdr:colOff>101600</xdr:colOff>
      <xdr:row>39</xdr:row>
      <xdr:rowOff>81966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73093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156680</xdr:rowOff>
    </xdr:from>
    <xdr:to>
      <xdr:col>67</xdr:col>
      <xdr:colOff>101600</xdr:colOff>
      <xdr:row>39</xdr:row>
      <xdr:rowOff>86830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77957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167932</xdr:rowOff>
    </xdr:from>
    <xdr:to>
      <xdr:col>85</xdr:col>
      <xdr:colOff>127000</xdr:colOff>
      <xdr:row>77</xdr:row>
      <xdr:rowOff>2364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98132"/>
          <a:ext cx="8382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150276</xdr:rowOff>
    </xdr:from>
    <xdr:to>
      <xdr:col>81</xdr:col>
      <xdr:colOff>50800</xdr:colOff>
      <xdr:row>76</xdr:row>
      <xdr:rowOff>167932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80476"/>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150276</xdr:rowOff>
    </xdr:from>
    <xdr:to>
      <xdr:col>76</xdr:col>
      <xdr:colOff>114300</xdr:colOff>
      <xdr:row>77</xdr:row>
      <xdr:rowOff>17430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80476"/>
          <a:ext cx="889000" cy="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17430</xdr:rowOff>
    </xdr:from>
    <xdr:to>
      <xdr:col>71</xdr:col>
      <xdr:colOff>177800</xdr:colOff>
      <xdr:row>77</xdr:row>
      <xdr:rowOff>48747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1908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123014</xdr:rowOff>
    </xdr:from>
    <xdr:to>
      <xdr:col>85</xdr:col>
      <xdr:colOff>177800</xdr:colOff>
      <xdr:row>77</xdr:row>
      <xdr:rowOff>53164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101441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117132</xdr:rowOff>
    </xdr:from>
    <xdr:to>
      <xdr:col>81</xdr:col>
      <xdr:colOff>101600</xdr:colOff>
      <xdr:row>77</xdr:row>
      <xdr:rowOff>47282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38409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99476</xdr:rowOff>
    </xdr:from>
    <xdr:to>
      <xdr:col>76</xdr:col>
      <xdr:colOff>165100</xdr:colOff>
      <xdr:row>77</xdr:row>
      <xdr:rowOff>29626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46154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0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138080</xdr:rowOff>
    </xdr:from>
    <xdr:to>
      <xdr:col>72</xdr:col>
      <xdr:colOff>38100</xdr:colOff>
      <xdr:row>77</xdr:row>
      <xdr:rowOff>68230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59357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169397</xdr:rowOff>
    </xdr:from>
    <xdr:to>
      <xdr:col>67</xdr:col>
      <xdr:colOff>101600</xdr:colOff>
      <xdr:row>77</xdr:row>
      <xdr:rowOff>99547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90674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9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10770</xdr:rowOff>
    </xdr:from>
    <xdr:to>
      <xdr:col>85</xdr:col>
      <xdr:colOff>127000</xdr:colOff>
      <xdr:row>97</xdr:row>
      <xdr:rowOff>76549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469970"/>
          <a:ext cx="838200" cy="2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10770</xdr:rowOff>
    </xdr:from>
    <xdr:to>
      <xdr:col>81</xdr:col>
      <xdr:colOff>50800</xdr:colOff>
      <xdr:row>98</xdr:row>
      <xdr:rowOff>124727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469970"/>
          <a:ext cx="889000" cy="4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51042</xdr:rowOff>
    </xdr:from>
    <xdr:to>
      <xdr:col>76</xdr:col>
      <xdr:colOff>114300</xdr:colOff>
      <xdr:row>98</xdr:row>
      <xdr:rowOff>124727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338792"/>
          <a:ext cx="889000" cy="5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51042</xdr:rowOff>
    </xdr:from>
    <xdr:to>
      <xdr:col>71</xdr:col>
      <xdr:colOff>177800</xdr:colOff>
      <xdr:row>96</xdr:row>
      <xdr:rowOff>161855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338792"/>
          <a:ext cx="889000" cy="2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25749</xdr:rowOff>
    </xdr:from>
    <xdr:to>
      <xdr:col>85</xdr:col>
      <xdr:colOff>177800</xdr:colOff>
      <xdr:row>97</xdr:row>
      <xdr:rowOff>127349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4176</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131420</xdr:rowOff>
    </xdr:from>
    <xdr:to>
      <xdr:col>81</xdr:col>
      <xdr:colOff>101600</xdr:colOff>
      <xdr:row>96</xdr:row>
      <xdr:rowOff>61570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4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1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73927</xdr:rowOff>
    </xdr:from>
    <xdr:to>
      <xdr:col>76</xdr:col>
      <xdr:colOff>165100</xdr:colOff>
      <xdr:row>99</xdr:row>
      <xdr:rowOff>4077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166654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242</xdr:rowOff>
    </xdr:from>
    <xdr:to>
      <xdr:col>72</xdr:col>
      <xdr:colOff>38100</xdr:colOff>
      <xdr:row>95</xdr:row>
      <xdr:rowOff>101842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2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118369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0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111055</xdr:rowOff>
    </xdr:from>
    <xdr:to>
      <xdr:col>67</xdr:col>
      <xdr:colOff>101600</xdr:colOff>
      <xdr:row>97</xdr:row>
      <xdr:rowOff>41205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32332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83933</xdr:rowOff>
    </xdr:from>
    <xdr:to>
      <xdr:col>116</xdr:col>
      <xdr:colOff>63500</xdr:colOff>
      <xdr:row>75</xdr:row>
      <xdr:rowOff>100174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42683"/>
          <a:ext cx="8382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72546</xdr:rowOff>
    </xdr:from>
    <xdr:to>
      <xdr:col>111</xdr:col>
      <xdr:colOff>177800</xdr:colOff>
      <xdr:row>75</xdr:row>
      <xdr:rowOff>100174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31296"/>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72546</xdr:rowOff>
    </xdr:from>
    <xdr:to>
      <xdr:col>107</xdr:col>
      <xdr:colOff>50800</xdr:colOff>
      <xdr:row>75</xdr:row>
      <xdr:rowOff>90519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31296"/>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81799</xdr:rowOff>
    </xdr:from>
    <xdr:to>
      <xdr:col>102</xdr:col>
      <xdr:colOff>114300</xdr:colOff>
      <xdr:row>75</xdr:row>
      <xdr:rowOff>90519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40549"/>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33133</xdr:rowOff>
    </xdr:from>
    <xdr:to>
      <xdr:col>116</xdr:col>
      <xdr:colOff>114300</xdr:colOff>
      <xdr:row>75</xdr:row>
      <xdr:rowOff>134733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56010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49374</xdr:rowOff>
    </xdr:from>
    <xdr:to>
      <xdr:col>112</xdr:col>
      <xdr:colOff>38100</xdr:colOff>
      <xdr:row>75</xdr:row>
      <xdr:rowOff>150974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167501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21746</xdr:rowOff>
    </xdr:from>
    <xdr:to>
      <xdr:col>107</xdr:col>
      <xdr:colOff>101600</xdr:colOff>
      <xdr:row>75</xdr:row>
      <xdr:rowOff>123346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139873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5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39719</xdr:rowOff>
    </xdr:from>
    <xdr:to>
      <xdr:col>102</xdr:col>
      <xdr:colOff>165100</xdr:colOff>
      <xdr:row>75</xdr:row>
      <xdr:rowOff>141319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157846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30999</xdr:rowOff>
    </xdr:from>
    <xdr:to>
      <xdr:col>98</xdr:col>
      <xdr:colOff>38100</xdr:colOff>
      <xdr:row>75</xdr:row>
      <xdr:rowOff>132599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149126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6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住民一人当たりの性質別コストで類似団体平均を上回っている主なものとして扶助費、普通建設事業費となっている。扶助費については過去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も類似団体を大きく上回っており、主な要因は障害サービス等の給付費が年々増加していることに加え、近年は保育事業も拡充していることによる。普通建設事業では、上本部小中一貫校の整備、本部半島・伊江島エリア観光促進事業による文化交流施設の建設により増加している。普通建設事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年度までは文教施設等の老朽化による施設更新が継続しているため増加する見込みである。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24257</xdr:rowOff>
    </xdr:from>
    <xdr:to>
      <xdr:col>24</xdr:col>
      <xdr:colOff>63500</xdr:colOff>
      <xdr:row>35</xdr:row>
      <xdr:rowOff>42735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5007"/>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42735</xdr:rowOff>
    </xdr:from>
    <xdr:to>
      <xdr:col>19</xdr:col>
      <xdr:colOff>177800</xdr:colOff>
      <xdr:row>35</xdr:row>
      <xdr:rowOff>85789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3485"/>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85789</xdr:rowOff>
    </xdr:from>
    <xdr:to>
      <xdr:col>15</xdr:col>
      <xdr:colOff>50800</xdr:colOff>
      <xdr:row>36</xdr:row>
      <xdr:rowOff>32448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6539"/>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8636</xdr:rowOff>
    </xdr:from>
    <xdr:to>
      <xdr:col>10</xdr:col>
      <xdr:colOff>114300</xdr:colOff>
      <xdr:row>36</xdr:row>
      <xdr:rowOff>32448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9386"/>
          <a:ext cx="889000" cy="1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144907</xdr:rowOff>
    </xdr:from>
    <xdr:to>
      <xdr:col>24</xdr:col>
      <xdr:colOff>114300</xdr:colOff>
      <xdr:row>35</xdr:row>
      <xdr:rowOff>75057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167784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163385</xdr:rowOff>
    </xdr:from>
    <xdr:to>
      <xdr:col>20</xdr:col>
      <xdr:colOff>38100</xdr:colOff>
      <xdr:row>35</xdr:row>
      <xdr:rowOff>93535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110062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34989</xdr:rowOff>
    </xdr:from>
    <xdr:to>
      <xdr:col>15</xdr:col>
      <xdr:colOff>101600</xdr:colOff>
      <xdr:row>35</xdr:row>
      <xdr:rowOff>136589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153098</xdr:rowOff>
    </xdr:from>
    <xdr:to>
      <xdr:col>10</xdr:col>
      <xdr:colOff>165100</xdr:colOff>
      <xdr:row>36</xdr:row>
      <xdr:rowOff>83248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99775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2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129286</xdr:rowOff>
    </xdr:from>
    <xdr:to>
      <xdr:col>6</xdr:col>
      <xdr:colOff>38100</xdr:colOff>
      <xdr:row>35</xdr:row>
      <xdr:rowOff>59436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75963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2749</xdr:rowOff>
    </xdr:from>
    <xdr:to>
      <xdr:col>24</xdr:col>
      <xdr:colOff>63500</xdr:colOff>
      <xdr:row>58</xdr:row>
      <xdr:rowOff>33254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46849"/>
          <a:ext cx="8382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2749</xdr:rowOff>
    </xdr:from>
    <xdr:to>
      <xdr:col>19</xdr:col>
      <xdr:colOff>177800</xdr:colOff>
      <xdr:row>58</xdr:row>
      <xdr:rowOff>85793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6849"/>
          <a:ext cx="889000" cy="8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153396</xdr:rowOff>
    </xdr:from>
    <xdr:to>
      <xdr:col>15</xdr:col>
      <xdr:colOff>50800</xdr:colOff>
      <xdr:row>58</xdr:row>
      <xdr:rowOff>85793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6046"/>
          <a:ext cx="889000" cy="10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153396</xdr:rowOff>
    </xdr:from>
    <xdr:to>
      <xdr:col>10</xdr:col>
      <xdr:colOff>114300</xdr:colOff>
      <xdr:row>58</xdr:row>
      <xdr:rowOff>27395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6046"/>
          <a:ext cx="889000" cy="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153904</xdr:rowOff>
    </xdr:from>
    <xdr:to>
      <xdr:col>24</xdr:col>
      <xdr:colOff>114300</xdr:colOff>
      <xdr:row>58</xdr:row>
      <xdr:rowOff>84054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68831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123399</xdr:rowOff>
    </xdr:from>
    <xdr:to>
      <xdr:col>20</xdr:col>
      <xdr:colOff>38100</xdr:colOff>
      <xdr:row>58</xdr:row>
      <xdr:rowOff>53549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44676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34993</xdr:rowOff>
    </xdr:from>
    <xdr:to>
      <xdr:col>15</xdr:col>
      <xdr:colOff>101600</xdr:colOff>
      <xdr:row>58</xdr:row>
      <xdr:rowOff>136593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127720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7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102596</xdr:rowOff>
    </xdr:from>
    <xdr:to>
      <xdr:col>10</xdr:col>
      <xdr:colOff>165100</xdr:colOff>
      <xdr:row>58</xdr:row>
      <xdr:rowOff>32746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23873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148045</xdr:rowOff>
    </xdr:from>
    <xdr:to>
      <xdr:col>6</xdr:col>
      <xdr:colOff>38100</xdr:colOff>
      <xdr:row>58</xdr:row>
      <xdr:rowOff>78195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69322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121617</xdr:rowOff>
    </xdr:from>
    <xdr:to>
      <xdr:col>24</xdr:col>
      <xdr:colOff>63500</xdr:colOff>
      <xdr:row>74</xdr:row>
      <xdr:rowOff>158521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8917"/>
          <a:ext cx="8382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111453</xdr:rowOff>
    </xdr:from>
    <xdr:to>
      <xdr:col>19</xdr:col>
      <xdr:colOff>177800</xdr:colOff>
      <xdr:row>74</xdr:row>
      <xdr:rowOff>158521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98753"/>
          <a:ext cx="889000" cy="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103612</xdr:rowOff>
    </xdr:from>
    <xdr:to>
      <xdr:col>15</xdr:col>
      <xdr:colOff>50800</xdr:colOff>
      <xdr:row>74</xdr:row>
      <xdr:rowOff>111453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790912"/>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103612</xdr:rowOff>
    </xdr:from>
    <xdr:to>
      <xdr:col>10</xdr:col>
      <xdr:colOff>114300</xdr:colOff>
      <xdr:row>75</xdr:row>
      <xdr:rowOff>83731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90912"/>
          <a:ext cx="889000" cy="1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70817</xdr:rowOff>
    </xdr:from>
    <xdr:to>
      <xdr:col>24</xdr:col>
      <xdr:colOff>114300</xdr:colOff>
      <xdr:row>75</xdr:row>
      <xdr:rowOff>967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93694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107721</xdr:rowOff>
    </xdr:from>
    <xdr:to>
      <xdr:col>20</xdr:col>
      <xdr:colOff>38100</xdr:colOff>
      <xdr:row>75</xdr:row>
      <xdr:rowOff>37871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54398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7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60653</xdr:rowOff>
    </xdr:from>
    <xdr:to>
      <xdr:col>15</xdr:col>
      <xdr:colOff>101600</xdr:colOff>
      <xdr:row>74</xdr:row>
      <xdr:rowOff>162253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7330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2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52812</xdr:rowOff>
    </xdr:from>
    <xdr:to>
      <xdr:col>10</xdr:col>
      <xdr:colOff>165100</xdr:colOff>
      <xdr:row>74</xdr:row>
      <xdr:rowOff>154412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170939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1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32931</xdr:rowOff>
    </xdr:from>
    <xdr:to>
      <xdr:col>6</xdr:col>
      <xdr:colOff>38100</xdr:colOff>
      <xdr:row>75</xdr:row>
      <xdr:rowOff>134531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151058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6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160382</xdr:rowOff>
    </xdr:from>
    <xdr:to>
      <xdr:col>24</xdr:col>
      <xdr:colOff>63500</xdr:colOff>
      <xdr:row>97</xdr:row>
      <xdr:rowOff>57764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19582"/>
          <a:ext cx="838200" cy="6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160382</xdr:rowOff>
    </xdr:from>
    <xdr:to>
      <xdr:col>19</xdr:col>
      <xdr:colOff>177800</xdr:colOff>
      <xdr:row>97</xdr:row>
      <xdr:rowOff>101557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19582"/>
          <a:ext cx="889000" cy="1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101557</xdr:rowOff>
    </xdr:from>
    <xdr:to>
      <xdr:col>15</xdr:col>
      <xdr:colOff>50800</xdr:colOff>
      <xdr:row>97</xdr:row>
      <xdr:rowOff>110646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32207"/>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110646</xdr:rowOff>
    </xdr:from>
    <xdr:to>
      <xdr:col>10</xdr:col>
      <xdr:colOff>114300</xdr:colOff>
      <xdr:row>97</xdr:row>
      <xdr:rowOff>122369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41296"/>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6964</xdr:rowOff>
    </xdr:from>
    <xdr:to>
      <xdr:col>24</xdr:col>
      <xdr:colOff>114300</xdr:colOff>
      <xdr:row>97</xdr:row>
      <xdr:rowOff>108564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156841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109582</xdr:rowOff>
    </xdr:from>
    <xdr:to>
      <xdr:col>20</xdr:col>
      <xdr:colOff>38100</xdr:colOff>
      <xdr:row>97</xdr:row>
      <xdr:rowOff>39732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30859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50757</xdr:rowOff>
    </xdr:from>
    <xdr:to>
      <xdr:col>15</xdr:col>
      <xdr:colOff>101600</xdr:colOff>
      <xdr:row>97</xdr:row>
      <xdr:rowOff>152357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143484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59846</xdr:rowOff>
    </xdr:from>
    <xdr:to>
      <xdr:col>10</xdr:col>
      <xdr:colOff>165100</xdr:colOff>
      <xdr:row>97</xdr:row>
      <xdr:rowOff>161446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152573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71569</xdr:rowOff>
    </xdr:from>
    <xdr:to>
      <xdr:col>6</xdr:col>
      <xdr:colOff>38100</xdr:colOff>
      <xdr:row>98</xdr:row>
      <xdr:rowOff>1719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164296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61976</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77076"/>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103903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104889</xdr:rowOff>
    </xdr:from>
    <xdr:to>
      <xdr:col>55</xdr:col>
      <xdr:colOff>0</xdr:colOff>
      <xdr:row>57</xdr:row>
      <xdr:rowOff>118059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06089"/>
          <a:ext cx="838200" cy="18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113805</xdr:rowOff>
    </xdr:from>
    <xdr:to>
      <xdr:col>50</xdr:col>
      <xdr:colOff>114300</xdr:colOff>
      <xdr:row>57</xdr:row>
      <xdr:rowOff>118059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372105"/>
          <a:ext cx="889000" cy="5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113805</xdr:rowOff>
    </xdr:from>
    <xdr:to>
      <xdr:col>45</xdr:col>
      <xdr:colOff>177800</xdr:colOff>
      <xdr:row>57</xdr:row>
      <xdr:rowOff>162637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372105"/>
          <a:ext cx="889000" cy="5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87795</xdr:rowOff>
    </xdr:from>
    <xdr:to>
      <xdr:col>41</xdr:col>
      <xdr:colOff>50800</xdr:colOff>
      <xdr:row>57</xdr:row>
      <xdr:rowOff>162637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60445"/>
          <a:ext cx="889000" cy="7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54089</xdr:rowOff>
    </xdr:from>
    <xdr:to>
      <xdr:col>55</xdr:col>
      <xdr:colOff>50800</xdr:colOff>
      <xdr:row>56</xdr:row>
      <xdr:rowOff>155689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76966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67259</xdr:rowOff>
    </xdr:from>
    <xdr:to>
      <xdr:col>50</xdr:col>
      <xdr:colOff>165100</xdr:colOff>
      <xdr:row>57</xdr:row>
      <xdr:rowOff>168859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159986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63005</xdr:rowOff>
    </xdr:from>
    <xdr:to>
      <xdr:col>46</xdr:col>
      <xdr:colOff>38100</xdr:colOff>
      <xdr:row>54</xdr:row>
      <xdr:rowOff>164605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3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9682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111837</xdr:rowOff>
    </xdr:from>
    <xdr:to>
      <xdr:col>41</xdr:col>
      <xdr:colOff>101600</xdr:colOff>
      <xdr:row>58</xdr:row>
      <xdr:rowOff>41987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33114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36995</xdr:rowOff>
    </xdr:from>
    <xdr:to>
      <xdr:col>36</xdr:col>
      <xdr:colOff>165100</xdr:colOff>
      <xdr:row>57</xdr:row>
      <xdr:rowOff>138595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129722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26912</xdr:rowOff>
    </xdr:from>
    <xdr:to>
      <xdr:col>55</xdr:col>
      <xdr:colOff>0</xdr:colOff>
      <xdr:row>77</xdr:row>
      <xdr:rowOff>127775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714212"/>
          <a:ext cx="838200" cy="6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165405</xdr:rowOff>
    </xdr:from>
    <xdr:to>
      <xdr:col>50</xdr:col>
      <xdr:colOff>114300</xdr:colOff>
      <xdr:row>77</xdr:row>
      <xdr:rowOff>127775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95605"/>
          <a:ext cx="889000" cy="1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152642</xdr:rowOff>
    </xdr:from>
    <xdr:to>
      <xdr:col>45</xdr:col>
      <xdr:colOff>177800</xdr:colOff>
      <xdr:row>76</xdr:row>
      <xdr:rowOff>165405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182842"/>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152642</xdr:rowOff>
    </xdr:from>
    <xdr:to>
      <xdr:col>41</xdr:col>
      <xdr:colOff>50800</xdr:colOff>
      <xdr:row>77</xdr:row>
      <xdr:rowOff>104660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182842"/>
          <a:ext cx="889000" cy="12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147562</xdr:rowOff>
    </xdr:from>
    <xdr:to>
      <xdr:col>55</xdr:col>
      <xdr:colOff>50800</xdr:colOff>
      <xdr:row>74</xdr:row>
      <xdr:rowOff>77712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6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170439</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51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76975</xdr:rowOff>
    </xdr:from>
    <xdr:to>
      <xdr:col>50</xdr:col>
      <xdr:colOff>165100</xdr:colOff>
      <xdr:row>78</xdr:row>
      <xdr:rowOff>7125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23652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114605</xdr:rowOff>
    </xdr:from>
    <xdr:to>
      <xdr:col>46</xdr:col>
      <xdr:colOff>38100</xdr:colOff>
      <xdr:row>77</xdr:row>
      <xdr:rowOff>44755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61282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9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101842</xdr:rowOff>
    </xdr:from>
    <xdr:to>
      <xdr:col>41</xdr:col>
      <xdr:colOff>101600</xdr:colOff>
      <xdr:row>77</xdr:row>
      <xdr:rowOff>31992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48518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9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53860</xdr:rowOff>
    </xdr:from>
    <xdr:to>
      <xdr:col>36</xdr:col>
      <xdr:colOff>165100</xdr:colOff>
      <xdr:row>77</xdr:row>
      <xdr:rowOff>155460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3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13892</xdr:rowOff>
    </xdr:from>
    <xdr:to>
      <xdr:col>55</xdr:col>
      <xdr:colOff>0</xdr:colOff>
      <xdr:row>96</xdr:row>
      <xdr:rowOff>89509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73092"/>
          <a:ext cx="838200" cy="7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89509</xdr:rowOff>
    </xdr:from>
    <xdr:to>
      <xdr:col>50</xdr:col>
      <xdr:colOff>114300</xdr:colOff>
      <xdr:row>97</xdr:row>
      <xdr:rowOff>43400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48709"/>
          <a:ext cx="8890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43400</xdr:rowOff>
    </xdr:from>
    <xdr:to>
      <xdr:col>45</xdr:col>
      <xdr:colOff>177800</xdr:colOff>
      <xdr:row>97</xdr:row>
      <xdr:rowOff>66918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74050"/>
          <a:ext cx="8890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66918</xdr:rowOff>
    </xdr:from>
    <xdr:to>
      <xdr:col>41</xdr:col>
      <xdr:colOff>50800</xdr:colOff>
      <xdr:row>97</xdr:row>
      <xdr:rowOff>100577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97568"/>
          <a:ext cx="889000" cy="3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134542</xdr:rowOff>
    </xdr:from>
    <xdr:to>
      <xdr:col>55</xdr:col>
      <xdr:colOff>50800</xdr:colOff>
      <xdr:row>96</xdr:row>
      <xdr:rowOff>64692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157419</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7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38709</xdr:rowOff>
    </xdr:from>
    <xdr:to>
      <xdr:col>50</xdr:col>
      <xdr:colOff>165100</xdr:colOff>
      <xdr:row>96</xdr:row>
      <xdr:rowOff>140309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156836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164050</xdr:rowOff>
    </xdr:from>
    <xdr:to>
      <xdr:col>46</xdr:col>
      <xdr:colOff>38100</xdr:colOff>
      <xdr:row>97</xdr:row>
      <xdr:rowOff>94200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110727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16118</xdr:rowOff>
    </xdr:from>
    <xdr:to>
      <xdr:col>41</xdr:col>
      <xdr:colOff>101600</xdr:colOff>
      <xdr:row>97</xdr:row>
      <xdr:rowOff>117718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134245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4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49777</xdr:rowOff>
    </xdr:from>
    <xdr:to>
      <xdr:col>36</xdr:col>
      <xdr:colOff>165100</xdr:colOff>
      <xdr:row>97</xdr:row>
      <xdr:rowOff>151377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142504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11118</xdr:rowOff>
    </xdr:from>
    <xdr:to>
      <xdr:col>85</xdr:col>
      <xdr:colOff>127000</xdr:colOff>
      <xdr:row>38</xdr:row>
      <xdr:rowOff>53105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26218"/>
          <a:ext cx="8382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29635</xdr:rowOff>
    </xdr:from>
    <xdr:to>
      <xdr:col>81</xdr:col>
      <xdr:colOff>50800</xdr:colOff>
      <xdr:row>38</xdr:row>
      <xdr:rowOff>53105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44735"/>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29635</xdr:rowOff>
    </xdr:from>
    <xdr:to>
      <xdr:col>76</xdr:col>
      <xdr:colOff>114300</xdr:colOff>
      <xdr:row>38</xdr:row>
      <xdr:rowOff>65155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44735"/>
          <a:ext cx="889000" cy="3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58220</xdr:rowOff>
    </xdr:from>
    <xdr:to>
      <xdr:col>71</xdr:col>
      <xdr:colOff>177800</xdr:colOff>
      <xdr:row>38</xdr:row>
      <xdr:rowOff>65155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7332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131768</xdr:rowOff>
    </xdr:from>
    <xdr:to>
      <xdr:col>85</xdr:col>
      <xdr:colOff>177800</xdr:colOff>
      <xdr:row>38</xdr:row>
      <xdr:rowOff>61918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2305</xdr:rowOff>
    </xdr:from>
    <xdr:to>
      <xdr:col>81</xdr:col>
      <xdr:colOff>101600</xdr:colOff>
      <xdr:row>38</xdr:row>
      <xdr:rowOff>103905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95032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150285</xdr:rowOff>
    </xdr:from>
    <xdr:to>
      <xdr:col>76</xdr:col>
      <xdr:colOff>165100</xdr:colOff>
      <xdr:row>38</xdr:row>
      <xdr:rowOff>80435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71562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14355</xdr:rowOff>
    </xdr:from>
    <xdr:to>
      <xdr:col>72</xdr:col>
      <xdr:colOff>38100</xdr:colOff>
      <xdr:row>38</xdr:row>
      <xdr:rowOff>115955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107082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2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7420</xdr:rowOff>
    </xdr:from>
    <xdr:to>
      <xdr:col>67</xdr:col>
      <xdr:colOff>101600</xdr:colOff>
      <xdr:row>38</xdr:row>
      <xdr:rowOff>109020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100147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77765</xdr:rowOff>
    </xdr:from>
    <xdr:to>
      <xdr:col>85</xdr:col>
      <xdr:colOff>127000</xdr:colOff>
      <xdr:row>56</xdr:row>
      <xdr:rowOff>80424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07515"/>
          <a:ext cx="838200" cy="17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80424</xdr:rowOff>
    </xdr:from>
    <xdr:to>
      <xdr:col>81</xdr:col>
      <xdr:colOff>50800</xdr:colOff>
      <xdr:row>57</xdr:row>
      <xdr:rowOff>98522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81624"/>
          <a:ext cx="889000" cy="18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72530</xdr:rowOff>
    </xdr:from>
    <xdr:to>
      <xdr:col>76</xdr:col>
      <xdr:colOff>114300</xdr:colOff>
      <xdr:row>57</xdr:row>
      <xdr:rowOff>98522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45180"/>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72530</xdr:rowOff>
    </xdr:from>
    <xdr:to>
      <xdr:col>71</xdr:col>
      <xdr:colOff>177800</xdr:colOff>
      <xdr:row>57</xdr:row>
      <xdr:rowOff>121469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45180"/>
          <a:ext cx="889000" cy="4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26965</xdr:rowOff>
    </xdr:from>
    <xdr:to>
      <xdr:col>85</xdr:col>
      <xdr:colOff>177800</xdr:colOff>
      <xdr:row>55</xdr:row>
      <xdr:rowOff>128565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49842</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0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29624</xdr:rowOff>
    </xdr:from>
    <xdr:to>
      <xdr:col>81</xdr:col>
      <xdr:colOff>101600</xdr:colOff>
      <xdr:row>56</xdr:row>
      <xdr:rowOff>131224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147751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40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47722</xdr:rowOff>
    </xdr:from>
    <xdr:to>
      <xdr:col>76</xdr:col>
      <xdr:colOff>165100</xdr:colOff>
      <xdr:row>57</xdr:row>
      <xdr:rowOff>149322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165849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21730</xdr:rowOff>
    </xdr:from>
    <xdr:to>
      <xdr:col>72</xdr:col>
      <xdr:colOff>38100</xdr:colOff>
      <xdr:row>57</xdr:row>
      <xdr:rowOff>123330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139857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6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70669</xdr:rowOff>
    </xdr:from>
    <xdr:to>
      <xdr:col>67</xdr:col>
      <xdr:colOff>101600</xdr:colOff>
      <xdr:row>58</xdr:row>
      <xdr:rowOff>819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17346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31166</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75716"/>
          <a:ext cx="8382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31166</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75716"/>
          <a:ext cx="8890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36030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058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151816</xdr:rowOff>
    </xdr:from>
    <xdr:to>
      <xdr:col>81</xdr:col>
      <xdr:colOff>101600</xdr:colOff>
      <xdr:row>79</xdr:row>
      <xdr:rowOff>81966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73093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1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156680</xdr:rowOff>
    </xdr:from>
    <xdr:to>
      <xdr:col>67</xdr:col>
      <xdr:colOff>101600</xdr:colOff>
      <xdr:row>79</xdr:row>
      <xdr:rowOff>86830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77957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167932</xdr:rowOff>
    </xdr:from>
    <xdr:to>
      <xdr:col>85</xdr:col>
      <xdr:colOff>127000</xdr:colOff>
      <xdr:row>97</xdr:row>
      <xdr:rowOff>2364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27132"/>
          <a:ext cx="8382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150276</xdr:rowOff>
    </xdr:from>
    <xdr:to>
      <xdr:col>81</xdr:col>
      <xdr:colOff>50800</xdr:colOff>
      <xdr:row>96</xdr:row>
      <xdr:rowOff>167932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09476"/>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150276</xdr:rowOff>
    </xdr:from>
    <xdr:to>
      <xdr:col>76</xdr:col>
      <xdr:colOff>114300</xdr:colOff>
      <xdr:row>97</xdr:row>
      <xdr:rowOff>17430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09476"/>
          <a:ext cx="889000" cy="3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17430</xdr:rowOff>
    </xdr:from>
    <xdr:to>
      <xdr:col>71</xdr:col>
      <xdr:colOff>177800</xdr:colOff>
      <xdr:row>97</xdr:row>
      <xdr:rowOff>48747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48080"/>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123014</xdr:rowOff>
    </xdr:from>
    <xdr:to>
      <xdr:col>85</xdr:col>
      <xdr:colOff>177800</xdr:colOff>
      <xdr:row>97</xdr:row>
      <xdr:rowOff>53164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101441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117132</xdr:rowOff>
    </xdr:from>
    <xdr:to>
      <xdr:col>81</xdr:col>
      <xdr:colOff>101600</xdr:colOff>
      <xdr:row>97</xdr:row>
      <xdr:rowOff>47282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38409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99476</xdr:rowOff>
    </xdr:from>
    <xdr:to>
      <xdr:col>76</xdr:col>
      <xdr:colOff>165100</xdr:colOff>
      <xdr:row>97</xdr:row>
      <xdr:rowOff>29626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46153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138080</xdr:rowOff>
    </xdr:from>
    <xdr:to>
      <xdr:col>72</xdr:col>
      <xdr:colOff>38100</xdr:colOff>
      <xdr:row>97</xdr:row>
      <xdr:rowOff>68230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59357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169397</xdr:rowOff>
    </xdr:from>
    <xdr:to>
      <xdr:col>67</xdr:col>
      <xdr:colOff>101600</xdr:colOff>
      <xdr:row>97</xdr:row>
      <xdr:rowOff>99547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90674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2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目的別コストで類似団体平均を特に大きく上回っているのは民生費、商工費、教育費であり、要因としては、民生費については、性質別分析でも記載したとおり障害サービス等の給付費及び保育事業費が増加しているためである。商工費については、本部半島・伊江島エリア観光促進事業による文化交流施設の建設、教育費については、上本部小中一貫校の整備により増加している。土木費についても増加しているが、こちらも普通建設事業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ここ数年は、町税収の増加や歳出予算の精査等により、財政調整基金残高が増加していたが、平成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年度予算から財政調整基金の取崩しをしなければ予算が組めない状況になっており、今後基金の残高は減少が見込まれる。</a:t>
          </a:r>
        </a:p>
        <a:p>
          <a:r>
            <a:rPr kumimoji="1" lang="ja-JP" altLang="en-US" sz="1400">
              <a:latin typeface="ＭＳ ゴシック" pitchFamily="49" charset="-128"/>
              <a:ea typeface="ＭＳ ゴシック" pitchFamily="49" charset="-128"/>
            </a:rPr>
            <a:t>　次年度以降も文教施設等の施設更新が継続するため、引き続き歳出予算の精査に努め、基金残高を確保しておく必要がある。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年度に国民健康保険事業財政健全化計画を策定後は、計画通り国民健康保険特別会計の累積赤字も解消し、平成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年度以降は全会計黒字である。</a:t>
          </a:r>
        </a:p>
        <a:p>
          <a:r>
            <a:rPr kumimoji="1" lang="ja-JP" altLang="en-US" sz="1400">
              <a:latin typeface="ＭＳ ゴシック" pitchFamily="49" charset="-128"/>
              <a:ea typeface="ＭＳ ゴシック" pitchFamily="49" charset="-128"/>
            </a:rPr>
            <a:t>　しかし、国民健康保険特別会計においては、今後赤字に陥る可能性があり、保険料の見直し等、早めの対策が必要である。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年度まで利率の高い起債の繰上げ償還を行ってきており、それ以降は横ばいで推移していたが、平成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年度から文教施設や庁舎等の施設整備を行っており、平成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年度からその元金償還が始まったため実質公債費比率が高止まりしている。</a:t>
          </a:r>
        </a:p>
        <a:p>
          <a:r>
            <a:rPr kumimoji="1" lang="ja-JP" altLang="en-US" sz="1400">
              <a:latin typeface="ＭＳ ゴシック" pitchFamily="49" charset="-128"/>
              <a:ea typeface="ＭＳ ゴシック" pitchFamily="49" charset="-128"/>
            </a:rPr>
            <a:t>　文教施設等の老朽化による施設更新は継続しているため、施設規模の適正化や施設整備の平準化を図り、公債費比率の上昇抑制に努める必要がある。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沖縄県本部町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地方債の現在高は、引き続き増加傾向にあるが、主に過疎債を充当しており指数への影響は限定的である。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年度から行っている文教施設等の老朽化による施設更新が令和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年度まで継続見込みであり、今後も地方債残高は増加が見込まれる。</a:t>
          </a:r>
        </a:p>
        <a:p>
          <a:r>
            <a:rPr kumimoji="1" lang="ja-JP" altLang="en-US" sz="1400">
              <a:latin typeface="ＭＳ ゴシック" pitchFamily="49" charset="-128"/>
              <a:ea typeface="ＭＳ ゴシック" pitchFamily="49" charset="-128"/>
            </a:rPr>
            <a:t>　充当可能基金も今後減少に転じる見込みであるため、施設整備の平準化や整備規模の適正化を図っていき、将来負担比率の上昇抑制に努めていく必要がある。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沖縄県本部町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財源不足を財政調整基金にて補ったため、全体で減少となった。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調整基金を取崩ししないと予算が組めない状況であり、今後財政調整基金残高が減少する見込みである。ふるさと納税による寄付金は増加傾向であったが、頭打ちの兆候が見られており、その他目的基金も今後増加が見込めない。今後も財政的に厳しい状況が続くと思われるため、財政調整基金の残高を確保しつつ、財政運営を行っ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本部町ちゅらまちづくり応援基金：ふるさと納税による寄付金を積立てている基金であり、産業振興や自然環境保全、教育・文化・スポーツ活動の充実、健康増進、まちづくり活動などを推進する。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本部町庁舎の維持管理及び建設に関する基金：庁舎の維持管理及び建設。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ちゅらまちづくり応援基金：クレジット決済導入や返礼品等の拡充によりふるさと納税による寄付額が増加しており、基金取崩による事業も実施したが、寄付額が取崩額を上回り、基金積立額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本部町物流拠点施設維持管理基金：物流拠点施設の前年度決算が黒字であったため、今後の維持修繕のため黒字額の半分を積立したことによる増加。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本部町ちゅらまちづくり応援基金については、基金のそれぞれの目的に沿った事業の充当財源として積極的に活用していく予定である。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財源不足を財政調整基金にて補ったため減少となった。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年度以降、財政調整基金を取崩ししないと予算が組めない状況であり、今後も財政調整基金残高が減少する見込みである。基金の減少を最小限にとどめ、持続可能な行政運営を行う必要がある。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有形固定資産減価償却率は類似団体と比較し低い水準にあるが、その要因としてはＨ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年度から実施している文教施設の更新によるものと考えられる。文教施設等の老朽化による更新は令和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年度まで継続するため、今後も同程度の水準で推移するものと推測される。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72" name="有形固定資産減価償却率平均値テキスト"/>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57967</xdr:rowOff>
    </xdr:from>
    <xdr:to>
      <xdr:col>23</xdr:col>
      <xdr:colOff>136525</xdr:colOff>
      <xdr:row>28</xdr:row>
      <xdr:rowOff>159567</xdr:rowOff>
    </xdr:to>
    <xdr:sp macro="" textlink="">
      <xdr:nvSpPr>
        <xdr:cNvPr id="83" name="楕円 82"/>
        <xdr:cNvSpPr/>
      </xdr:nvSpPr>
      <xdr:spPr>
        <a:xfrm>
          <a:off x="47117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80844</xdr:rowOff>
    </xdr:from>
    <xdr:ext cx="405111" cy="259045"/>
    <xdr:sp macro="" textlink="">
      <xdr:nvSpPr>
        <xdr:cNvPr id="84" name="有形固定資産減価償却率該当値テキスト"/>
        <xdr:cNvSpPr txBox="1"/>
      </xdr:nvSpPr>
      <xdr:spPr>
        <a:xfrm>
          <a:off x="48133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48714</xdr:rowOff>
    </xdr:from>
    <xdr:to>
      <xdr:col>19</xdr:col>
      <xdr:colOff>187325</xdr:colOff>
      <xdr:row>28</xdr:row>
      <xdr:rowOff>150314</xdr:rowOff>
    </xdr:to>
    <xdr:sp macro="" textlink="">
      <xdr:nvSpPr>
        <xdr:cNvPr id="85" name="楕円 84"/>
        <xdr:cNvSpPr/>
      </xdr:nvSpPr>
      <xdr:spPr>
        <a:xfrm>
          <a:off x="4000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99514</xdr:rowOff>
    </xdr:from>
    <xdr:to>
      <xdr:col>23</xdr:col>
      <xdr:colOff>85725</xdr:colOff>
      <xdr:row>28</xdr:row>
      <xdr:rowOff>108767</xdr:rowOff>
    </xdr:to>
    <xdr:cxnSp macro="">
      <xdr:nvCxnSpPr>
        <xdr:cNvPr id="86" name="直線コネクタ 85"/>
        <xdr:cNvCxnSpPr/>
      </xdr:nvCxnSpPr>
      <xdr:spPr>
        <a:xfrm>
          <a:off x="4051300" y="5671639"/>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24039</xdr:rowOff>
    </xdr:from>
    <xdr:to>
      <xdr:col>15</xdr:col>
      <xdr:colOff>187325</xdr:colOff>
      <xdr:row>28</xdr:row>
      <xdr:rowOff>125639</xdr:rowOff>
    </xdr:to>
    <xdr:sp macro="" textlink="">
      <xdr:nvSpPr>
        <xdr:cNvPr id="87" name="楕円 86"/>
        <xdr:cNvSpPr/>
      </xdr:nvSpPr>
      <xdr:spPr>
        <a:xfrm>
          <a:off x="3238500" y="5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74839</xdr:rowOff>
    </xdr:from>
    <xdr:to>
      <xdr:col>19</xdr:col>
      <xdr:colOff>136525</xdr:colOff>
      <xdr:row>28</xdr:row>
      <xdr:rowOff>99514</xdr:rowOff>
    </xdr:to>
    <xdr:cxnSp macro="">
      <xdr:nvCxnSpPr>
        <xdr:cNvPr id="88" name="直線コネクタ 87"/>
        <xdr:cNvCxnSpPr/>
      </xdr:nvCxnSpPr>
      <xdr:spPr>
        <a:xfrm>
          <a:off x="3289300" y="564696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133803</xdr:rowOff>
    </xdr:from>
    <xdr:to>
      <xdr:col>11</xdr:col>
      <xdr:colOff>187325</xdr:colOff>
      <xdr:row>28</xdr:row>
      <xdr:rowOff>63953</xdr:rowOff>
    </xdr:to>
    <xdr:sp macro="" textlink="">
      <xdr:nvSpPr>
        <xdr:cNvPr id="89" name="楕円 88"/>
        <xdr:cNvSpPr/>
      </xdr:nvSpPr>
      <xdr:spPr>
        <a:xfrm>
          <a:off x="24765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13153</xdr:rowOff>
    </xdr:from>
    <xdr:to>
      <xdr:col>15</xdr:col>
      <xdr:colOff>136525</xdr:colOff>
      <xdr:row>28</xdr:row>
      <xdr:rowOff>74839</xdr:rowOff>
    </xdr:to>
    <xdr:cxnSp macro="">
      <xdr:nvCxnSpPr>
        <xdr:cNvPr id="90" name="直線コネクタ 89"/>
        <xdr:cNvCxnSpPr/>
      </xdr:nvCxnSpPr>
      <xdr:spPr>
        <a:xfrm>
          <a:off x="2527300" y="558527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170469</xdr:rowOff>
    </xdr:from>
    <xdr:ext cx="405111" cy="259045"/>
    <xdr:sp macro="" textlink="">
      <xdr:nvSpPr>
        <xdr:cNvPr id="91" name="n_1aveValue有形固定資産減価償却率"/>
        <xdr:cNvSpPr txBox="1"/>
      </xdr:nvSpPr>
      <xdr:spPr>
        <a:xfrm>
          <a:off x="383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92" name="n_2aveValue有形固定資産減価償却率"/>
        <xdr:cNvSpPr txBox="1"/>
      </xdr:nvSpPr>
      <xdr:spPr>
        <a:xfrm>
          <a:off x="3086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104429</xdr:rowOff>
    </xdr:from>
    <xdr:ext cx="405111" cy="259045"/>
    <xdr:sp macro="" textlink="">
      <xdr:nvSpPr>
        <xdr:cNvPr id="93" name="n_3aveValue有形固定資産減価償却率"/>
        <xdr:cNvSpPr txBox="1"/>
      </xdr:nvSpPr>
      <xdr:spPr>
        <a:xfrm>
          <a:off x="2324744" y="567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4"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166841</xdr:rowOff>
    </xdr:from>
    <xdr:ext cx="405111" cy="259045"/>
    <xdr:sp macro="" textlink="">
      <xdr:nvSpPr>
        <xdr:cNvPr id="95" name="n_1mainValue有形固定資産減価償却率"/>
        <xdr:cNvSpPr txBox="1"/>
      </xdr:nvSpPr>
      <xdr:spPr>
        <a:xfrm>
          <a:off x="38360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142166</xdr:rowOff>
    </xdr:from>
    <xdr:ext cx="405111" cy="259045"/>
    <xdr:sp macro="" textlink="">
      <xdr:nvSpPr>
        <xdr:cNvPr id="96" name="n_2mainValue有形固定資産減価償却率"/>
        <xdr:cNvSpPr txBox="1"/>
      </xdr:nvSpPr>
      <xdr:spPr>
        <a:xfrm>
          <a:off x="3086744" y="53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80480</xdr:rowOff>
    </xdr:from>
    <xdr:ext cx="405111" cy="259045"/>
    <xdr:sp macro="" textlink="">
      <xdr:nvSpPr>
        <xdr:cNvPr id="97" name="n_3mainValue有形固定資産減価償却率"/>
        <xdr:cNvSpPr txBox="1"/>
      </xdr:nvSpPr>
      <xdr:spPr>
        <a:xfrm>
          <a:off x="2324744" y="530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債務償還比率が上昇した要因としては、将来負担額の主となる地方債残高がＨ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ことが考えられる。令和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文教施設等の老朽化による施設更新や公営住宅の新設が予定されているため、公債費は今後も増加することが予想される。そのため、公共施設等総合管理計画に基づく施設規模の適正化や施設整備年度の平準化を図り、公債費の適正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6" name="直線コネクタ 125"/>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7"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8" name="直線コネクタ 127"/>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31" name="債務償還比率平均値テキスト"/>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2" name="フローチャート: 判断 131"/>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3" name="フローチャート: 判断 132"/>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4" name="フローチャート: 判断 133"/>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5" name="フローチャート: 判断 134"/>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6" name="フローチャート: 判断 135"/>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106017</xdr:rowOff>
    </xdr:from>
    <xdr:to>
      <xdr:col>76</xdr:col>
      <xdr:colOff>73025</xdr:colOff>
      <xdr:row>31</xdr:row>
      <xdr:rowOff>36167</xdr:rowOff>
    </xdr:to>
    <xdr:sp macro="" textlink="">
      <xdr:nvSpPr>
        <xdr:cNvPr id="142" name="楕円 141"/>
        <xdr:cNvSpPr/>
      </xdr:nvSpPr>
      <xdr:spPr>
        <a:xfrm>
          <a:off x="14744700" y="60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84444</xdr:rowOff>
    </xdr:from>
    <xdr:ext cx="469744" cy="259045"/>
    <xdr:sp macro="" textlink="">
      <xdr:nvSpPr>
        <xdr:cNvPr id="143" name="債務償還比率該当値テキスト"/>
        <xdr:cNvSpPr txBox="1"/>
      </xdr:nvSpPr>
      <xdr:spPr>
        <a:xfrm>
          <a:off x="14846300" y="599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44605</xdr:rowOff>
    </xdr:from>
    <xdr:to>
      <xdr:col>72</xdr:col>
      <xdr:colOff>123825</xdr:colOff>
      <xdr:row>30</xdr:row>
      <xdr:rowOff>146205</xdr:rowOff>
    </xdr:to>
    <xdr:sp macro="" textlink="">
      <xdr:nvSpPr>
        <xdr:cNvPr id="144" name="楕円 143"/>
        <xdr:cNvSpPr/>
      </xdr:nvSpPr>
      <xdr:spPr>
        <a:xfrm>
          <a:off x="14033500" y="59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95405</xdr:rowOff>
    </xdr:from>
    <xdr:to>
      <xdr:col>76</xdr:col>
      <xdr:colOff>22225</xdr:colOff>
      <xdr:row>30</xdr:row>
      <xdr:rowOff>156817</xdr:rowOff>
    </xdr:to>
    <xdr:cxnSp macro="">
      <xdr:nvCxnSpPr>
        <xdr:cNvPr id="145" name="直線コネクタ 144"/>
        <xdr:cNvCxnSpPr/>
      </xdr:nvCxnSpPr>
      <xdr:spPr>
        <a:xfrm>
          <a:off x="14084300" y="6010430"/>
          <a:ext cx="7112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123098</xdr:rowOff>
    </xdr:from>
    <xdr:to>
      <xdr:col>68</xdr:col>
      <xdr:colOff>123825</xdr:colOff>
      <xdr:row>30</xdr:row>
      <xdr:rowOff>53248</xdr:rowOff>
    </xdr:to>
    <xdr:sp macro="" textlink="">
      <xdr:nvSpPr>
        <xdr:cNvPr id="146" name="楕円 145"/>
        <xdr:cNvSpPr/>
      </xdr:nvSpPr>
      <xdr:spPr>
        <a:xfrm>
          <a:off x="13271500" y="58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2448</xdr:rowOff>
    </xdr:from>
    <xdr:to>
      <xdr:col>72</xdr:col>
      <xdr:colOff>73025</xdr:colOff>
      <xdr:row>30</xdr:row>
      <xdr:rowOff>95405</xdr:rowOff>
    </xdr:to>
    <xdr:cxnSp macro="">
      <xdr:nvCxnSpPr>
        <xdr:cNvPr id="147" name="直線コネクタ 146"/>
        <xdr:cNvCxnSpPr/>
      </xdr:nvCxnSpPr>
      <xdr:spPr>
        <a:xfrm>
          <a:off x="13322300" y="5917473"/>
          <a:ext cx="762000" cy="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164839</xdr:rowOff>
    </xdr:from>
    <xdr:to>
      <xdr:col>64</xdr:col>
      <xdr:colOff>123825</xdr:colOff>
      <xdr:row>30</xdr:row>
      <xdr:rowOff>94989</xdr:rowOff>
    </xdr:to>
    <xdr:sp macro="" textlink="">
      <xdr:nvSpPr>
        <xdr:cNvPr id="148" name="楕円 147"/>
        <xdr:cNvSpPr/>
      </xdr:nvSpPr>
      <xdr:spPr>
        <a:xfrm>
          <a:off x="12509500" y="59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2448</xdr:rowOff>
    </xdr:from>
    <xdr:to>
      <xdr:col>68</xdr:col>
      <xdr:colOff>73025</xdr:colOff>
      <xdr:row>30</xdr:row>
      <xdr:rowOff>44189</xdr:rowOff>
    </xdr:to>
    <xdr:cxnSp macro="">
      <xdr:nvCxnSpPr>
        <xdr:cNvPr id="149" name="直線コネクタ 148"/>
        <xdr:cNvCxnSpPr/>
      </xdr:nvCxnSpPr>
      <xdr:spPr>
        <a:xfrm flipV="1">
          <a:off x="12560300" y="5917473"/>
          <a:ext cx="7620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26853</xdr:rowOff>
    </xdr:from>
    <xdr:to>
      <xdr:col>60</xdr:col>
      <xdr:colOff>123825</xdr:colOff>
      <xdr:row>30</xdr:row>
      <xdr:rowOff>128453</xdr:rowOff>
    </xdr:to>
    <xdr:sp macro="" textlink="">
      <xdr:nvSpPr>
        <xdr:cNvPr id="150" name="楕円 149"/>
        <xdr:cNvSpPr/>
      </xdr:nvSpPr>
      <xdr:spPr>
        <a:xfrm>
          <a:off x="11747500" y="5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44189</xdr:rowOff>
    </xdr:from>
    <xdr:to>
      <xdr:col>64</xdr:col>
      <xdr:colOff>73025</xdr:colOff>
      <xdr:row>30</xdr:row>
      <xdr:rowOff>77653</xdr:rowOff>
    </xdr:to>
    <xdr:cxnSp macro="">
      <xdr:nvCxnSpPr>
        <xdr:cNvPr id="151" name="直線コネクタ 150"/>
        <xdr:cNvCxnSpPr/>
      </xdr:nvCxnSpPr>
      <xdr:spPr>
        <a:xfrm flipV="1">
          <a:off x="11798300" y="5959214"/>
          <a:ext cx="762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2"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3"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4"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5"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137332</xdr:rowOff>
    </xdr:from>
    <xdr:ext cx="469744" cy="259045"/>
    <xdr:sp macro="" textlink="">
      <xdr:nvSpPr>
        <xdr:cNvPr id="156" name="n_1mainValue債務償還比率"/>
        <xdr:cNvSpPr txBox="1"/>
      </xdr:nvSpPr>
      <xdr:spPr>
        <a:xfrm>
          <a:off x="13836727" y="60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44375</xdr:rowOff>
    </xdr:from>
    <xdr:ext cx="469744" cy="259045"/>
    <xdr:sp macro="" textlink="">
      <xdr:nvSpPr>
        <xdr:cNvPr id="157" name="n_2mainValue債務償還比率"/>
        <xdr:cNvSpPr txBox="1"/>
      </xdr:nvSpPr>
      <xdr:spPr>
        <a:xfrm>
          <a:off x="13087427" y="595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86116</xdr:rowOff>
    </xdr:from>
    <xdr:ext cx="469744" cy="259045"/>
    <xdr:sp macro="" textlink="">
      <xdr:nvSpPr>
        <xdr:cNvPr id="158" name="n_3mainValue債務償還比率"/>
        <xdr:cNvSpPr txBox="1"/>
      </xdr:nvSpPr>
      <xdr:spPr>
        <a:xfrm>
          <a:off x="12325427" y="600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119580</xdr:rowOff>
    </xdr:from>
    <xdr:ext cx="469744" cy="259045"/>
    <xdr:sp macro="" textlink="">
      <xdr:nvSpPr>
        <xdr:cNvPr id="159" name="n_4mainValue債務償還比率"/>
        <xdr:cNvSpPr txBox="1"/>
      </xdr:nvSpPr>
      <xdr:spPr>
        <a:xfrm>
          <a:off x="11563427" y="603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73" name="楕円 72"/>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120032</xdr:rowOff>
    </xdr:from>
    <xdr:ext cx="405111" cy="259045"/>
    <xdr:sp macro="" textlink="">
      <xdr:nvSpPr>
        <xdr:cNvPr id="74" name="【道路】&#10;有形固定資産減価償却率該当値テキスト"/>
        <xdr:cNvSpPr txBox="1"/>
      </xdr:nvSpPr>
      <xdr:spPr>
        <a:xfrm>
          <a:off x="4673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20955</xdr:rowOff>
    </xdr:to>
    <xdr:cxnSp macro="">
      <xdr:nvCxnSpPr>
        <xdr:cNvPr id="76" name="直線コネクタ 75"/>
        <xdr:cNvCxnSpPr/>
      </xdr:nvCxnSpPr>
      <xdr:spPr>
        <a:xfrm>
          <a:off x="3797300" y="65055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161925</xdr:rowOff>
    </xdr:to>
    <xdr:cxnSp macro="">
      <xdr:nvCxnSpPr>
        <xdr:cNvPr id="78" name="直線コネクタ 77"/>
        <xdr:cNvCxnSpPr/>
      </xdr:nvCxnSpPr>
      <xdr:spPr>
        <a:xfrm>
          <a:off x="2908300" y="646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40640</xdr:rowOff>
    </xdr:from>
    <xdr:to>
      <xdr:col>10</xdr:col>
      <xdr:colOff>165100</xdr:colOff>
      <xdr:row>37</xdr:row>
      <xdr:rowOff>142240</xdr:rowOff>
    </xdr:to>
    <xdr:sp macro="" textlink="">
      <xdr:nvSpPr>
        <xdr:cNvPr id="79" name="楕円 78"/>
        <xdr:cNvSpPr/>
      </xdr:nvSpPr>
      <xdr:spPr>
        <a:xfrm>
          <a:off x="1968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91440</xdr:rowOff>
    </xdr:from>
    <xdr:to>
      <xdr:col>15</xdr:col>
      <xdr:colOff>50800</xdr:colOff>
      <xdr:row>37</xdr:row>
      <xdr:rowOff>125730</xdr:rowOff>
    </xdr:to>
    <xdr:cxnSp macro="">
      <xdr:nvCxnSpPr>
        <xdr:cNvPr id="80" name="直線コネクタ 79"/>
        <xdr:cNvCxnSpPr/>
      </xdr:nvCxnSpPr>
      <xdr:spPr>
        <a:xfrm>
          <a:off x="2019300" y="6435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1"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2"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3"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57802</xdr:rowOff>
    </xdr:from>
    <xdr:ext cx="405111" cy="259045"/>
    <xdr:sp macro="" textlink="">
      <xdr:nvSpPr>
        <xdr:cNvPr id="85" name="n_1main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6" name="n_2mainValue【道路】&#10;有形固定資産減価償却率"/>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158767</xdr:rowOff>
    </xdr:from>
    <xdr:ext cx="405111" cy="259045"/>
    <xdr:sp macro="" textlink="">
      <xdr:nvSpPr>
        <xdr:cNvPr id="87" name="n_3mainValue【道路】&#10;有形固定資産減価償却率"/>
        <xdr:cNvSpPr txBox="1"/>
      </xdr:nvSpPr>
      <xdr:spPr>
        <a:xfrm>
          <a:off x="1816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6"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99657</xdr:rowOff>
    </xdr:from>
    <xdr:to>
      <xdr:col>55</xdr:col>
      <xdr:colOff>50800</xdr:colOff>
      <xdr:row>40</xdr:row>
      <xdr:rowOff>29807</xdr:rowOff>
    </xdr:to>
    <xdr:sp macro="" textlink="">
      <xdr:nvSpPr>
        <xdr:cNvPr id="127" name="楕円 126"/>
        <xdr:cNvSpPr/>
      </xdr:nvSpPr>
      <xdr:spPr>
        <a:xfrm>
          <a:off x="10426700" y="67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122534</xdr:rowOff>
    </xdr:from>
    <xdr:ext cx="534377" cy="259045"/>
    <xdr:sp macro="" textlink="">
      <xdr:nvSpPr>
        <xdr:cNvPr id="128" name="【道路】&#10;一人当たり延長該当値テキスト"/>
        <xdr:cNvSpPr txBox="1"/>
      </xdr:nvSpPr>
      <xdr:spPr>
        <a:xfrm>
          <a:off x="10515600" y="66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100114</xdr:rowOff>
    </xdr:from>
    <xdr:to>
      <xdr:col>50</xdr:col>
      <xdr:colOff>165100</xdr:colOff>
      <xdr:row>40</xdr:row>
      <xdr:rowOff>30264</xdr:rowOff>
    </xdr:to>
    <xdr:sp macro="" textlink="">
      <xdr:nvSpPr>
        <xdr:cNvPr id="129" name="楕円 128"/>
        <xdr:cNvSpPr/>
      </xdr:nvSpPr>
      <xdr:spPr>
        <a:xfrm>
          <a:off x="9588500" y="678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150457</xdr:rowOff>
    </xdr:from>
    <xdr:to>
      <xdr:col>55</xdr:col>
      <xdr:colOff>0</xdr:colOff>
      <xdr:row>39</xdr:row>
      <xdr:rowOff>150914</xdr:rowOff>
    </xdr:to>
    <xdr:cxnSp macro="">
      <xdr:nvCxnSpPr>
        <xdr:cNvPr id="130" name="直線コネクタ 129"/>
        <xdr:cNvCxnSpPr/>
      </xdr:nvCxnSpPr>
      <xdr:spPr>
        <a:xfrm flipV="1">
          <a:off x="9639300" y="683700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105981</xdr:rowOff>
    </xdr:from>
    <xdr:to>
      <xdr:col>46</xdr:col>
      <xdr:colOff>38100</xdr:colOff>
      <xdr:row>40</xdr:row>
      <xdr:rowOff>36131</xdr:rowOff>
    </xdr:to>
    <xdr:sp macro="" textlink="">
      <xdr:nvSpPr>
        <xdr:cNvPr id="131" name="楕円 130"/>
        <xdr:cNvSpPr/>
      </xdr:nvSpPr>
      <xdr:spPr>
        <a:xfrm>
          <a:off x="8699500" y="67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150914</xdr:rowOff>
    </xdr:from>
    <xdr:to>
      <xdr:col>50</xdr:col>
      <xdr:colOff>114300</xdr:colOff>
      <xdr:row>39</xdr:row>
      <xdr:rowOff>156781</xdr:rowOff>
    </xdr:to>
    <xdr:cxnSp macro="">
      <xdr:nvCxnSpPr>
        <xdr:cNvPr id="132" name="直線コネクタ 131"/>
        <xdr:cNvCxnSpPr/>
      </xdr:nvCxnSpPr>
      <xdr:spPr>
        <a:xfrm flipV="1">
          <a:off x="8750300" y="6837464"/>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94780</xdr:rowOff>
    </xdr:from>
    <xdr:to>
      <xdr:col>41</xdr:col>
      <xdr:colOff>101600</xdr:colOff>
      <xdr:row>40</xdr:row>
      <xdr:rowOff>24930</xdr:rowOff>
    </xdr:to>
    <xdr:sp macro="" textlink="">
      <xdr:nvSpPr>
        <xdr:cNvPr id="133" name="楕円 132"/>
        <xdr:cNvSpPr/>
      </xdr:nvSpPr>
      <xdr:spPr>
        <a:xfrm>
          <a:off x="7810500" y="67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145580</xdr:rowOff>
    </xdr:from>
    <xdr:to>
      <xdr:col>45</xdr:col>
      <xdr:colOff>177800</xdr:colOff>
      <xdr:row>39</xdr:row>
      <xdr:rowOff>156781</xdr:rowOff>
    </xdr:to>
    <xdr:cxnSp macro="">
      <xdr:nvCxnSpPr>
        <xdr:cNvPr id="134" name="直線コネクタ 133"/>
        <xdr:cNvCxnSpPr/>
      </xdr:nvCxnSpPr>
      <xdr:spPr>
        <a:xfrm>
          <a:off x="7861300" y="6832130"/>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5"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6"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7"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46791</xdr:rowOff>
    </xdr:from>
    <xdr:ext cx="534377" cy="259045"/>
    <xdr:sp macro="" textlink="">
      <xdr:nvSpPr>
        <xdr:cNvPr id="139" name="n_1mainValue【道路】&#10;一人当たり延長"/>
        <xdr:cNvSpPr txBox="1"/>
      </xdr:nvSpPr>
      <xdr:spPr>
        <a:xfrm>
          <a:off x="9359411" y="65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52658</xdr:rowOff>
    </xdr:from>
    <xdr:ext cx="534377" cy="259045"/>
    <xdr:sp macro="" textlink="">
      <xdr:nvSpPr>
        <xdr:cNvPr id="140" name="n_2mainValue【道路】&#10;一人当たり延長"/>
        <xdr:cNvSpPr txBox="1"/>
      </xdr:nvSpPr>
      <xdr:spPr>
        <a:xfrm>
          <a:off x="8483111" y="65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41457</xdr:rowOff>
    </xdr:from>
    <xdr:ext cx="534377" cy="259045"/>
    <xdr:sp macro="" textlink="">
      <xdr:nvSpPr>
        <xdr:cNvPr id="141" name="n_3mainValue【道路】&#10;一人当たり延長"/>
        <xdr:cNvSpPr txBox="1"/>
      </xdr:nvSpPr>
      <xdr:spPr>
        <a:xfrm>
          <a:off x="7594111" y="65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83" name="楕円 182"/>
        <xdr:cNvSpPr/>
      </xdr:nvSpPr>
      <xdr:spPr>
        <a:xfrm>
          <a:off x="45847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156590</xdr:rowOff>
    </xdr:from>
    <xdr:ext cx="405111" cy="259045"/>
    <xdr:sp macro="" textlink="">
      <xdr:nvSpPr>
        <xdr:cNvPr id="184" name="【橋りょう・トンネル】&#10;有形固定資産減価償却率該当値テキスト"/>
        <xdr:cNvSpPr txBox="1"/>
      </xdr:nvSpPr>
      <xdr:spPr>
        <a:xfrm>
          <a:off x="4673600" y="992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105954</xdr:rowOff>
    </xdr:from>
    <xdr:to>
      <xdr:col>20</xdr:col>
      <xdr:colOff>38100</xdr:colOff>
      <xdr:row>59</xdr:row>
      <xdr:rowOff>36104</xdr:rowOff>
    </xdr:to>
    <xdr:sp macro="" textlink="">
      <xdr:nvSpPr>
        <xdr:cNvPr id="185" name="楕円 184"/>
        <xdr:cNvSpPr/>
      </xdr:nvSpPr>
      <xdr:spPr>
        <a:xfrm>
          <a:off x="3746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156754</xdr:rowOff>
    </xdr:from>
    <xdr:to>
      <xdr:col>24</xdr:col>
      <xdr:colOff>63500</xdr:colOff>
      <xdr:row>59</xdr:row>
      <xdr:rowOff>13063</xdr:rowOff>
    </xdr:to>
    <xdr:cxnSp macro="">
      <xdr:nvCxnSpPr>
        <xdr:cNvPr id="186" name="直線コネクタ 185"/>
        <xdr:cNvCxnSpPr/>
      </xdr:nvCxnSpPr>
      <xdr:spPr>
        <a:xfrm>
          <a:off x="3797300" y="101008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87" name="楕円 186"/>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156754</xdr:rowOff>
    </xdr:from>
    <xdr:to>
      <xdr:col>19</xdr:col>
      <xdr:colOff>177800</xdr:colOff>
      <xdr:row>59</xdr:row>
      <xdr:rowOff>22860</xdr:rowOff>
    </xdr:to>
    <xdr:cxnSp macro="">
      <xdr:nvCxnSpPr>
        <xdr:cNvPr id="188" name="直線コネクタ 187"/>
        <xdr:cNvCxnSpPr/>
      </xdr:nvCxnSpPr>
      <xdr:spPr>
        <a:xfrm flipV="1">
          <a:off x="2908300" y="101008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130447</xdr:rowOff>
    </xdr:from>
    <xdr:to>
      <xdr:col>10</xdr:col>
      <xdr:colOff>165100</xdr:colOff>
      <xdr:row>59</xdr:row>
      <xdr:rowOff>60597</xdr:rowOff>
    </xdr:to>
    <xdr:sp macro="" textlink="">
      <xdr:nvSpPr>
        <xdr:cNvPr id="189" name="楕円 188"/>
        <xdr:cNvSpPr/>
      </xdr:nvSpPr>
      <xdr:spPr>
        <a:xfrm>
          <a:off x="1968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xdr:rowOff>
    </xdr:from>
    <xdr:to>
      <xdr:col>15</xdr:col>
      <xdr:colOff>50800</xdr:colOff>
      <xdr:row>59</xdr:row>
      <xdr:rowOff>22860</xdr:rowOff>
    </xdr:to>
    <xdr:cxnSp macro="">
      <xdr:nvCxnSpPr>
        <xdr:cNvPr id="190" name="直線コネクタ 189"/>
        <xdr:cNvCxnSpPr/>
      </xdr:nvCxnSpPr>
      <xdr:spPr>
        <a:xfrm>
          <a:off x="2019300" y="101253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1"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92"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193" name="n_3aveValue【橋りょう・トンネル】&#10;有形固定資産減価償却率"/>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52631</xdr:rowOff>
    </xdr:from>
    <xdr:ext cx="405111" cy="259045"/>
    <xdr:sp macro="" textlink="">
      <xdr:nvSpPr>
        <xdr:cNvPr id="195" name="n_1mainValue【橋りょう・トンネル】&#10;有形固定資産減価償却率"/>
        <xdr:cNvSpPr txBox="1"/>
      </xdr:nvSpPr>
      <xdr:spPr>
        <a:xfrm>
          <a:off x="3582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96" name="n_2main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77124</xdr:rowOff>
    </xdr:from>
    <xdr:ext cx="405111" cy="259045"/>
    <xdr:sp macro="" textlink="">
      <xdr:nvSpPr>
        <xdr:cNvPr id="197" name="n_3mainValue【橋りょう・トンネル】&#10;有形固定資産減価償却率"/>
        <xdr:cNvSpPr txBox="1"/>
      </xdr:nvSpPr>
      <xdr:spPr>
        <a:xfrm>
          <a:off x="1816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26"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46429</xdr:rowOff>
    </xdr:from>
    <xdr:to>
      <xdr:col>55</xdr:col>
      <xdr:colOff>50800</xdr:colOff>
      <xdr:row>61</xdr:row>
      <xdr:rowOff>148029</xdr:rowOff>
    </xdr:to>
    <xdr:sp macro="" textlink="">
      <xdr:nvSpPr>
        <xdr:cNvPr id="237" name="楕円 236"/>
        <xdr:cNvSpPr/>
      </xdr:nvSpPr>
      <xdr:spPr>
        <a:xfrm>
          <a:off x="10426700" y="10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69306</xdr:rowOff>
    </xdr:from>
    <xdr:ext cx="599010" cy="259045"/>
    <xdr:sp macro="" textlink="">
      <xdr:nvSpPr>
        <xdr:cNvPr id="238" name="【橋りょう・トンネル】&#10;一人当たり有形固定資産（償却資産）額該当値テキスト"/>
        <xdr:cNvSpPr txBox="1"/>
      </xdr:nvSpPr>
      <xdr:spPr>
        <a:xfrm>
          <a:off x="10515600" y="1035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48031</xdr:rowOff>
    </xdr:from>
    <xdr:to>
      <xdr:col>50</xdr:col>
      <xdr:colOff>165100</xdr:colOff>
      <xdr:row>61</xdr:row>
      <xdr:rowOff>149631</xdr:rowOff>
    </xdr:to>
    <xdr:sp macro="" textlink="">
      <xdr:nvSpPr>
        <xdr:cNvPr id="239" name="楕円 238"/>
        <xdr:cNvSpPr/>
      </xdr:nvSpPr>
      <xdr:spPr>
        <a:xfrm>
          <a:off x="9588500" y="105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97229</xdr:rowOff>
    </xdr:from>
    <xdr:to>
      <xdr:col>55</xdr:col>
      <xdr:colOff>0</xdr:colOff>
      <xdr:row>61</xdr:row>
      <xdr:rowOff>98831</xdr:rowOff>
    </xdr:to>
    <xdr:cxnSp macro="">
      <xdr:nvCxnSpPr>
        <xdr:cNvPr id="240" name="直線コネクタ 239"/>
        <xdr:cNvCxnSpPr/>
      </xdr:nvCxnSpPr>
      <xdr:spPr>
        <a:xfrm flipV="1">
          <a:off x="9639300" y="10555679"/>
          <a:ext cx="8382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97418</xdr:rowOff>
    </xdr:from>
    <xdr:to>
      <xdr:col>46</xdr:col>
      <xdr:colOff>38100</xdr:colOff>
      <xdr:row>62</xdr:row>
      <xdr:rowOff>27568</xdr:rowOff>
    </xdr:to>
    <xdr:sp macro="" textlink="">
      <xdr:nvSpPr>
        <xdr:cNvPr id="241" name="楕円 240"/>
        <xdr:cNvSpPr/>
      </xdr:nvSpPr>
      <xdr:spPr>
        <a:xfrm>
          <a:off x="8699500" y="105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98831</xdr:rowOff>
    </xdr:from>
    <xdr:to>
      <xdr:col>50</xdr:col>
      <xdr:colOff>114300</xdr:colOff>
      <xdr:row>61</xdr:row>
      <xdr:rowOff>148218</xdr:rowOff>
    </xdr:to>
    <xdr:cxnSp macro="">
      <xdr:nvCxnSpPr>
        <xdr:cNvPr id="242" name="直線コネクタ 241"/>
        <xdr:cNvCxnSpPr/>
      </xdr:nvCxnSpPr>
      <xdr:spPr>
        <a:xfrm flipV="1">
          <a:off x="8750300" y="10557281"/>
          <a:ext cx="889000" cy="4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109962</xdr:rowOff>
    </xdr:from>
    <xdr:to>
      <xdr:col>41</xdr:col>
      <xdr:colOff>101600</xdr:colOff>
      <xdr:row>62</xdr:row>
      <xdr:rowOff>40112</xdr:rowOff>
    </xdr:to>
    <xdr:sp macro="" textlink="">
      <xdr:nvSpPr>
        <xdr:cNvPr id="243" name="楕円 242"/>
        <xdr:cNvSpPr/>
      </xdr:nvSpPr>
      <xdr:spPr>
        <a:xfrm>
          <a:off x="7810500" y="105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148218</xdr:rowOff>
    </xdr:from>
    <xdr:to>
      <xdr:col>45</xdr:col>
      <xdr:colOff>177800</xdr:colOff>
      <xdr:row>61</xdr:row>
      <xdr:rowOff>160762</xdr:rowOff>
    </xdr:to>
    <xdr:cxnSp macro="">
      <xdr:nvCxnSpPr>
        <xdr:cNvPr id="244" name="直線コネクタ 243"/>
        <xdr:cNvCxnSpPr/>
      </xdr:nvCxnSpPr>
      <xdr:spPr>
        <a:xfrm flipV="1">
          <a:off x="7861300" y="10606668"/>
          <a:ext cx="889000" cy="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45"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46"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47"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166158</xdr:rowOff>
    </xdr:from>
    <xdr:ext cx="599010" cy="259045"/>
    <xdr:sp macro="" textlink="">
      <xdr:nvSpPr>
        <xdr:cNvPr id="249" name="n_1mainValue【橋りょう・トンネル】&#10;一人当たり有形固定資産（償却資産）額"/>
        <xdr:cNvSpPr txBox="1"/>
      </xdr:nvSpPr>
      <xdr:spPr>
        <a:xfrm>
          <a:off x="9327095" y="1028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44095</xdr:rowOff>
    </xdr:from>
    <xdr:ext cx="599010" cy="259045"/>
    <xdr:sp macro="" textlink="">
      <xdr:nvSpPr>
        <xdr:cNvPr id="250" name="n_2mainValue【橋りょう・トンネル】&#10;一人当たり有形固定資産（償却資産）額"/>
        <xdr:cNvSpPr txBox="1"/>
      </xdr:nvSpPr>
      <xdr:spPr>
        <a:xfrm>
          <a:off x="8450795" y="1033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56639</xdr:rowOff>
    </xdr:from>
    <xdr:ext cx="599010" cy="259045"/>
    <xdr:sp macro="" textlink="">
      <xdr:nvSpPr>
        <xdr:cNvPr id="251" name="n_3mainValue【橋りょう・トンネル】&#10;一人当たり有形固定資産（償却資産）額"/>
        <xdr:cNvSpPr txBox="1"/>
      </xdr:nvSpPr>
      <xdr:spPr>
        <a:xfrm>
          <a:off x="7561795" y="1034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81"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42545</xdr:rowOff>
    </xdr:from>
    <xdr:to>
      <xdr:col>24</xdr:col>
      <xdr:colOff>114300</xdr:colOff>
      <xdr:row>80</xdr:row>
      <xdr:rowOff>144145</xdr:rowOff>
    </xdr:to>
    <xdr:sp macro="" textlink="">
      <xdr:nvSpPr>
        <xdr:cNvPr id="292" name="楕円 291"/>
        <xdr:cNvSpPr/>
      </xdr:nvSpPr>
      <xdr:spPr>
        <a:xfrm>
          <a:off x="45847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65422</xdr:rowOff>
    </xdr:from>
    <xdr:ext cx="405111" cy="259045"/>
    <xdr:sp macro="" textlink="">
      <xdr:nvSpPr>
        <xdr:cNvPr id="293" name="【公営住宅】&#10;有形固定資産減価償却率該当値テキスト"/>
        <xdr:cNvSpPr txBox="1"/>
      </xdr:nvSpPr>
      <xdr:spPr>
        <a:xfrm>
          <a:off x="4673600"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636</xdr:rowOff>
    </xdr:from>
    <xdr:to>
      <xdr:col>20</xdr:col>
      <xdr:colOff>38100</xdr:colOff>
      <xdr:row>80</xdr:row>
      <xdr:rowOff>102236</xdr:rowOff>
    </xdr:to>
    <xdr:sp macro="" textlink="">
      <xdr:nvSpPr>
        <xdr:cNvPr id="294" name="楕円 293"/>
        <xdr:cNvSpPr/>
      </xdr:nvSpPr>
      <xdr:spPr>
        <a:xfrm>
          <a:off x="3746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51436</xdr:rowOff>
    </xdr:from>
    <xdr:to>
      <xdr:col>24</xdr:col>
      <xdr:colOff>63500</xdr:colOff>
      <xdr:row>80</xdr:row>
      <xdr:rowOff>93345</xdr:rowOff>
    </xdr:to>
    <xdr:cxnSp macro="">
      <xdr:nvCxnSpPr>
        <xdr:cNvPr id="295" name="直線コネクタ 294"/>
        <xdr:cNvCxnSpPr/>
      </xdr:nvCxnSpPr>
      <xdr:spPr>
        <a:xfrm>
          <a:off x="3797300" y="137674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130175</xdr:rowOff>
    </xdr:from>
    <xdr:to>
      <xdr:col>15</xdr:col>
      <xdr:colOff>101600</xdr:colOff>
      <xdr:row>80</xdr:row>
      <xdr:rowOff>60325</xdr:rowOff>
    </xdr:to>
    <xdr:sp macro="" textlink="">
      <xdr:nvSpPr>
        <xdr:cNvPr id="296" name="楕円 295"/>
        <xdr:cNvSpPr/>
      </xdr:nvSpPr>
      <xdr:spPr>
        <a:xfrm>
          <a:off x="2857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xdr:rowOff>
    </xdr:from>
    <xdr:to>
      <xdr:col>19</xdr:col>
      <xdr:colOff>177800</xdr:colOff>
      <xdr:row>80</xdr:row>
      <xdr:rowOff>51436</xdr:rowOff>
    </xdr:to>
    <xdr:cxnSp macro="">
      <xdr:nvCxnSpPr>
        <xdr:cNvPr id="297" name="直線コネクタ 296"/>
        <xdr:cNvCxnSpPr/>
      </xdr:nvCxnSpPr>
      <xdr:spPr>
        <a:xfrm>
          <a:off x="2908300" y="13725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88264</xdr:rowOff>
    </xdr:from>
    <xdr:to>
      <xdr:col>10</xdr:col>
      <xdr:colOff>165100</xdr:colOff>
      <xdr:row>80</xdr:row>
      <xdr:rowOff>18414</xdr:rowOff>
    </xdr:to>
    <xdr:sp macro="" textlink="">
      <xdr:nvSpPr>
        <xdr:cNvPr id="298" name="楕円 297"/>
        <xdr:cNvSpPr/>
      </xdr:nvSpPr>
      <xdr:spPr>
        <a:xfrm>
          <a:off x="1968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139064</xdr:rowOff>
    </xdr:from>
    <xdr:to>
      <xdr:col>15</xdr:col>
      <xdr:colOff>50800</xdr:colOff>
      <xdr:row>80</xdr:row>
      <xdr:rowOff>9525</xdr:rowOff>
    </xdr:to>
    <xdr:cxnSp macro="">
      <xdr:nvCxnSpPr>
        <xdr:cNvPr id="299" name="直線コネクタ 298"/>
        <xdr:cNvCxnSpPr/>
      </xdr:nvCxnSpPr>
      <xdr:spPr>
        <a:xfrm>
          <a:off x="2019300" y="13683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00"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01"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02"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118763</xdr:rowOff>
    </xdr:from>
    <xdr:ext cx="405111" cy="259045"/>
    <xdr:sp macro="" textlink="">
      <xdr:nvSpPr>
        <xdr:cNvPr id="304" name="n_1mainValue【公営住宅】&#10;有形固定資産減価償却率"/>
        <xdr:cNvSpPr txBox="1"/>
      </xdr:nvSpPr>
      <xdr:spPr>
        <a:xfrm>
          <a:off x="3582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76852</xdr:rowOff>
    </xdr:from>
    <xdr:ext cx="405111" cy="259045"/>
    <xdr:sp macro="" textlink="">
      <xdr:nvSpPr>
        <xdr:cNvPr id="305" name="n_2mainValue【公営住宅】&#10;有形固定資産減価償却率"/>
        <xdr:cNvSpPr txBox="1"/>
      </xdr:nvSpPr>
      <xdr:spPr>
        <a:xfrm>
          <a:off x="2705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34941</xdr:rowOff>
    </xdr:from>
    <xdr:ext cx="405111" cy="259045"/>
    <xdr:sp macro="" textlink="">
      <xdr:nvSpPr>
        <xdr:cNvPr id="306" name="n_3mainValue【公営住宅】&#10;有形固定資産減価償却率"/>
        <xdr:cNvSpPr txBox="1"/>
      </xdr:nvSpPr>
      <xdr:spPr>
        <a:xfrm>
          <a:off x="1816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65976</xdr:rowOff>
    </xdr:from>
    <xdr:to>
      <xdr:col>55</xdr:col>
      <xdr:colOff>50800</xdr:colOff>
      <xdr:row>85</xdr:row>
      <xdr:rowOff>167576</xdr:rowOff>
    </xdr:to>
    <xdr:sp macro="" textlink="">
      <xdr:nvSpPr>
        <xdr:cNvPr id="346" name="楕円 345"/>
        <xdr:cNvSpPr/>
      </xdr:nvSpPr>
      <xdr:spPr>
        <a:xfrm>
          <a:off x="10426700" y="146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44403</xdr:rowOff>
    </xdr:from>
    <xdr:ext cx="469744" cy="259045"/>
    <xdr:sp macro="" textlink="">
      <xdr:nvSpPr>
        <xdr:cNvPr id="347" name="【公営住宅】&#10;一人当たり面積該当値テキスト"/>
        <xdr:cNvSpPr txBox="1"/>
      </xdr:nvSpPr>
      <xdr:spPr>
        <a:xfrm>
          <a:off x="10515600" y="1461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66548</xdr:rowOff>
    </xdr:from>
    <xdr:to>
      <xdr:col>50</xdr:col>
      <xdr:colOff>165100</xdr:colOff>
      <xdr:row>85</xdr:row>
      <xdr:rowOff>168148</xdr:rowOff>
    </xdr:to>
    <xdr:sp macro="" textlink="">
      <xdr:nvSpPr>
        <xdr:cNvPr id="348" name="楕円 347"/>
        <xdr:cNvSpPr/>
      </xdr:nvSpPr>
      <xdr:spPr>
        <a:xfrm>
          <a:off x="9588500" y="146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116776</xdr:rowOff>
    </xdr:from>
    <xdr:to>
      <xdr:col>55</xdr:col>
      <xdr:colOff>0</xdr:colOff>
      <xdr:row>85</xdr:row>
      <xdr:rowOff>117348</xdr:rowOff>
    </xdr:to>
    <xdr:cxnSp macro="">
      <xdr:nvCxnSpPr>
        <xdr:cNvPr id="349" name="直線コネクタ 348"/>
        <xdr:cNvCxnSpPr/>
      </xdr:nvCxnSpPr>
      <xdr:spPr>
        <a:xfrm flipV="1">
          <a:off x="9639300" y="1469002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68072</xdr:rowOff>
    </xdr:from>
    <xdr:to>
      <xdr:col>46</xdr:col>
      <xdr:colOff>38100</xdr:colOff>
      <xdr:row>85</xdr:row>
      <xdr:rowOff>169672</xdr:rowOff>
    </xdr:to>
    <xdr:sp macro="" textlink="">
      <xdr:nvSpPr>
        <xdr:cNvPr id="350" name="楕円 349"/>
        <xdr:cNvSpPr/>
      </xdr:nvSpPr>
      <xdr:spPr>
        <a:xfrm>
          <a:off x="8699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117348</xdr:rowOff>
    </xdr:from>
    <xdr:to>
      <xdr:col>50</xdr:col>
      <xdr:colOff>114300</xdr:colOff>
      <xdr:row>85</xdr:row>
      <xdr:rowOff>118872</xdr:rowOff>
    </xdr:to>
    <xdr:cxnSp macro="">
      <xdr:nvCxnSpPr>
        <xdr:cNvPr id="351" name="直線コネクタ 350"/>
        <xdr:cNvCxnSpPr/>
      </xdr:nvCxnSpPr>
      <xdr:spPr>
        <a:xfrm flipV="1">
          <a:off x="8750300" y="146905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69214</xdr:rowOff>
    </xdr:from>
    <xdr:to>
      <xdr:col>41</xdr:col>
      <xdr:colOff>101600</xdr:colOff>
      <xdr:row>85</xdr:row>
      <xdr:rowOff>170814</xdr:rowOff>
    </xdr:to>
    <xdr:sp macro="" textlink="">
      <xdr:nvSpPr>
        <xdr:cNvPr id="352" name="楕円 351"/>
        <xdr:cNvSpPr/>
      </xdr:nvSpPr>
      <xdr:spPr>
        <a:xfrm>
          <a:off x="7810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118872</xdr:rowOff>
    </xdr:from>
    <xdr:to>
      <xdr:col>45</xdr:col>
      <xdr:colOff>177800</xdr:colOff>
      <xdr:row>85</xdr:row>
      <xdr:rowOff>120014</xdr:rowOff>
    </xdr:to>
    <xdr:cxnSp macro="">
      <xdr:nvCxnSpPr>
        <xdr:cNvPr id="353" name="直線コネクタ 352"/>
        <xdr:cNvCxnSpPr/>
      </xdr:nvCxnSpPr>
      <xdr:spPr>
        <a:xfrm flipV="1">
          <a:off x="7861300" y="1469212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159275</xdr:rowOff>
    </xdr:from>
    <xdr:ext cx="469744" cy="259045"/>
    <xdr:sp macro="" textlink="">
      <xdr:nvSpPr>
        <xdr:cNvPr id="358" name="n_1mainValue【公営住宅】&#10;一人当たり面積"/>
        <xdr:cNvSpPr txBox="1"/>
      </xdr:nvSpPr>
      <xdr:spPr>
        <a:xfrm>
          <a:off x="9391727" y="1473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160799</xdr:rowOff>
    </xdr:from>
    <xdr:ext cx="469744" cy="259045"/>
    <xdr:sp macro="" textlink="">
      <xdr:nvSpPr>
        <xdr:cNvPr id="359" name="n_2mainValue【公営住宅】&#10;一人当たり面積"/>
        <xdr:cNvSpPr txBox="1"/>
      </xdr:nvSpPr>
      <xdr:spPr>
        <a:xfrm>
          <a:off x="8515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161941</xdr:rowOff>
    </xdr:from>
    <xdr:ext cx="469744" cy="259045"/>
    <xdr:sp macro="" textlink="">
      <xdr:nvSpPr>
        <xdr:cNvPr id="360" name="n_3mainValue【公営住宅】&#10;一人当たり面積"/>
        <xdr:cNvSpPr txBox="1"/>
      </xdr:nvSpPr>
      <xdr:spPr>
        <a:xfrm>
          <a:off x="76264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85" name="直線コネクタ 384"/>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86" name="【港湾・漁港】&#10;有形固定資産減価償却率最小値テキスト"/>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87" name="直線コネクタ 386"/>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88" name="【港湾・漁港】&#10;有形固定資産減価償却率最大値テキスト"/>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9" name="直線コネクタ 388"/>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90" name="【港湾・漁港】&#10;有形固定資産減価償却率平均値テキスト"/>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91" name="フローチャート: 判断 390"/>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92" name="フローチャート: 判断 391"/>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94" name="フローチャート: 判断 393"/>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95" name="フローチャート: 判断 394"/>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166370</xdr:rowOff>
    </xdr:from>
    <xdr:to>
      <xdr:col>24</xdr:col>
      <xdr:colOff>114300</xdr:colOff>
      <xdr:row>102</xdr:row>
      <xdr:rowOff>96520</xdr:rowOff>
    </xdr:to>
    <xdr:sp macro="" textlink="">
      <xdr:nvSpPr>
        <xdr:cNvPr id="401" name="楕円 400"/>
        <xdr:cNvSpPr/>
      </xdr:nvSpPr>
      <xdr:spPr>
        <a:xfrm>
          <a:off x="45847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17797</xdr:rowOff>
    </xdr:from>
    <xdr:ext cx="405111" cy="259045"/>
    <xdr:sp macro="" textlink="">
      <xdr:nvSpPr>
        <xdr:cNvPr id="402" name="【港湾・漁港】&#10;有形固定資産減価償却率該当値テキスト"/>
        <xdr:cNvSpPr txBox="1"/>
      </xdr:nvSpPr>
      <xdr:spPr>
        <a:xfrm>
          <a:off x="4673600"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116839</xdr:rowOff>
    </xdr:from>
    <xdr:to>
      <xdr:col>20</xdr:col>
      <xdr:colOff>38100</xdr:colOff>
      <xdr:row>102</xdr:row>
      <xdr:rowOff>46989</xdr:rowOff>
    </xdr:to>
    <xdr:sp macro="" textlink="">
      <xdr:nvSpPr>
        <xdr:cNvPr id="403" name="楕円 402"/>
        <xdr:cNvSpPr/>
      </xdr:nvSpPr>
      <xdr:spPr>
        <a:xfrm>
          <a:off x="3746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167639</xdr:rowOff>
    </xdr:from>
    <xdr:to>
      <xdr:col>24</xdr:col>
      <xdr:colOff>63500</xdr:colOff>
      <xdr:row>102</xdr:row>
      <xdr:rowOff>45720</xdr:rowOff>
    </xdr:to>
    <xdr:cxnSp macro="">
      <xdr:nvCxnSpPr>
        <xdr:cNvPr id="404" name="直線コネクタ 403"/>
        <xdr:cNvCxnSpPr/>
      </xdr:nvCxnSpPr>
      <xdr:spPr>
        <a:xfrm>
          <a:off x="3797300" y="174840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71120</xdr:rowOff>
    </xdr:from>
    <xdr:to>
      <xdr:col>15</xdr:col>
      <xdr:colOff>101600</xdr:colOff>
      <xdr:row>102</xdr:row>
      <xdr:rowOff>1270</xdr:rowOff>
    </xdr:to>
    <xdr:sp macro="" textlink="">
      <xdr:nvSpPr>
        <xdr:cNvPr id="405" name="楕円 404"/>
        <xdr:cNvSpPr/>
      </xdr:nvSpPr>
      <xdr:spPr>
        <a:xfrm>
          <a:off x="2857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121920</xdr:rowOff>
    </xdr:from>
    <xdr:to>
      <xdr:col>19</xdr:col>
      <xdr:colOff>177800</xdr:colOff>
      <xdr:row>101</xdr:row>
      <xdr:rowOff>167639</xdr:rowOff>
    </xdr:to>
    <xdr:cxnSp macro="">
      <xdr:nvCxnSpPr>
        <xdr:cNvPr id="406" name="直線コネクタ 405"/>
        <xdr:cNvCxnSpPr/>
      </xdr:nvCxnSpPr>
      <xdr:spPr>
        <a:xfrm>
          <a:off x="2908300" y="1743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137795</xdr:rowOff>
    </xdr:from>
    <xdr:to>
      <xdr:col>10</xdr:col>
      <xdr:colOff>165100</xdr:colOff>
      <xdr:row>102</xdr:row>
      <xdr:rowOff>67945</xdr:rowOff>
    </xdr:to>
    <xdr:sp macro="" textlink="">
      <xdr:nvSpPr>
        <xdr:cNvPr id="407" name="楕円 406"/>
        <xdr:cNvSpPr/>
      </xdr:nvSpPr>
      <xdr:spPr>
        <a:xfrm>
          <a:off x="1968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121920</xdr:rowOff>
    </xdr:from>
    <xdr:to>
      <xdr:col>15</xdr:col>
      <xdr:colOff>50800</xdr:colOff>
      <xdr:row>102</xdr:row>
      <xdr:rowOff>17145</xdr:rowOff>
    </xdr:to>
    <xdr:cxnSp macro="">
      <xdr:nvCxnSpPr>
        <xdr:cNvPr id="408" name="直線コネクタ 407"/>
        <xdr:cNvCxnSpPr/>
      </xdr:nvCxnSpPr>
      <xdr:spPr>
        <a:xfrm flipV="1">
          <a:off x="2019300" y="174383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62882</xdr:rowOff>
    </xdr:from>
    <xdr:ext cx="405111" cy="259045"/>
    <xdr:sp macro="" textlink="">
      <xdr:nvSpPr>
        <xdr:cNvPr id="409" name="n_1aveValue【港湾・漁港】&#10;有形固定資産減価償却率"/>
        <xdr:cNvSpPr txBox="1"/>
      </xdr:nvSpPr>
      <xdr:spPr>
        <a:xfrm>
          <a:off x="35820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10" name="n_2aveValue【港湾・漁港】&#10;有形固定資産減価償却率"/>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11" name="n_3aveValue【港湾・漁港】&#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12" name="n_4aveValue【港湾・漁港】&#10;有形固定資産減価償却率"/>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63516</xdr:rowOff>
    </xdr:from>
    <xdr:ext cx="405111" cy="259045"/>
    <xdr:sp macro="" textlink="">
      <xdr:nvSpPr>
        <xdr:cNvPr id="413" name="n_1mainValue【港湾・漁港】&#10;有形固定資産減価償却率"/>
        <xdr:cNvSpPr txBox="1"/>
      </xdr:nvSpPr>
      <xdr:spPr>
        <a:xfrm>
          <a:off x="3582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17797</xdr:rowOff>
    </xdr:from>
    <xdr:ext cx="405111" cy="259045"/>
    <xdr:sp macro="" textlink="">
      <xdr:nvSpPr>
        <xdr:cNvPr id="414" name="n_2mainValue【港湾・漁港】&#10;有形固定資産減価償却率"/>
        <xdr:cNvSpPr txBox="1"/>
      </xdr:nvSpPr>
      <xdr:spPr>
        <a:xfrm>
          <a:off x="2705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84472</xdr:rowOff>
    </xdr:from>
    <xdr:ext cx="405111" cy="259045"/>
    <xdr:sp macro="" textlink="">
      <xdr:nvSpPr>
        <xdr:cNvPr id="415" name="n_3mainValue【港湾・漁港】&#10;有形固定資産減価償却率"/>
        <xdr:cNvSpPr txBox="1"/>
      </xdr:nvSpPr>
      <xdr:spPr>
        <a:xfrm>
          <a:off x="18167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37" name="直線コネクタ 436"/>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38" name="【港湾・漁港】&#10;一人当たり有形固定資産（償却資産）額最小値テキスト"/>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39" name="直線コネクタ 438"/>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40" name="【港湾・漁港】&#10;一人当たり有形固定資産（償却資産）額最大値テキスト"/>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41" name="直線コネクタ 440"/>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144115</xdr:rowOff>
    </xdr:from>
    <xdr:ext cx="599010" cy="259045"/>
    <xdr:sp macro="" textlink="">
      <xdr:nvSpPr>
        <xdr:cNvPr id="442" name="【港湾・漁港】&#10;一人当たり有形固定資産（償却資産）額平均値テキスト"/>
        <xdr:cNvSpPr txBox="1"/>
      </xdr:nvSpPr>
      <xdr:spPr>
        <a:xfrm>
          <a:off x="10515600" y="1814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43" name="フローチャート: 判断 442"/>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44" name="フローチャート: 判断 443"/>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45" name="フローチャート: 判断 444"/>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46" name="フローチャート: 判断 445"/>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47" name="フローチャート: 判断 446"/>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45134</xdr:rowOff>
    </xdr:from>
    <xdr:to>
      <xdr:col>55</xdr:col>
      <xdr:colOff>50800</xdr:colOff>
      <xdr:row>107</xdr:row>
      <xdr:rowOff>146734</xdr:rowOff>
    </xdr:to>
    <xdr:sp macro="" textlink="">
      <xdr:nvSpPr>
        <xdr:cNvPr id="453" name="楕円 452"/>
        <xdr:cNvSpPr/>
      </xdr:nvSpPr>
      <xdr:spPr>
        <a:xfrm>
          <a:off x="10426700" y="183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23561</xdr:rowOff>
    </xdr:from>
    <xdr:ext cx="599010" cy="259045"/>
    <xdr:sp macro="" textlink="">
      <xdr:nvSpPr>
        <xdr:cNvPr id="454" name="【港湾・漁港】&#10;一人当たり有形固定資産（償却資産）額該当値テキスト"/>
        <xdr:cNvSpPr txBox="1"/>
      </xdr:nvSpPr>
      <xdr:spPr>
        <a:xfrm>
          <a:off x="10515600" y="1836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44337</xdr:rowOff>
    </xdr:from>
    <xdr:to>
      <xdr:col>50</xdr:col>
      <xdr:colOff>165100</xdr:colOff>
      <xdr:row>107</xdr:row>
      <xdr:rowOff>145937</xdr:rowOff>
    </xdr:to>
    <xdr:sp macro="" textlink="">
      <xdr:nvSpPr>
        <xdr:cNvPr id="455" name="楕円 454"/>
        <xdr:cNvSpPr/>
      </xdr:nvSpPr>
      <xdr:spPr>
        <a:xfrm>
          <a:off x="9588500" y="183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95137</xdr:rowOff>
    </xdr:from>
    <xdr:to>
      <xdr:col>55</xdr:col>
      <xdr:colOff>0</xdr:colOff>
      <xdr:row>107</xdr:row>
      <xdr:rowOff>95934</xdr:rowOff>
    </xdr:to>
    <xdr:cxnSp macro="">
      <xdr:nvCxnSpPr>
        <xdr:cNvPr id="456" name="直線コネクタ 455"/>
        <xdr:cNvCxnSpPr/>
      </xdr:nvCxnSpPr>
      <xdr:spPr>
        <a:xfrm>
          <a:off x="9639300" y="18440287"/>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45639</xdr:rowOff>
    </xdr:from>
    <xdr:to>
      <xdr:col>46</xdr:col>
      <xdr:colOff>38100</xdr:colOff>
      <xdr:row>107</xdr:row>
      <xdr:rowOff>147239</xdr:rowOff>
    </xdr:to>
    <xdr:sp macro="" textlink="">
      <xdr:nvSpPr>
        <xdr:cNvPr id="457" name="楕円 456"/>
        <xdr:cNvSpPr/>
      </xdr:nvSpPr>
      <xdr:spPr>
        <a:xfrm>
          <a:off x="8699500" y="183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95137</xdr:rowOff>
    </xdr:from>
    <xdr:to>
      <xdr:col>50</xdr:col>
      <xdr:colOff>114300</xdr:colOff>
      <xdr:row>107</xdr:row>
      <xdr:rowOff>96439</xdr:rowOff>
    </xdr:to>
    <xdr:cxnSp macro="">
      <xdr:nvCxnSpPr>
        <xdr:cNvPr id="458" name="直線コネクタ 457"/>
        <xdr:cNvCxnSpPr/>
      </xdr:nvCxnSpPr>
      <xdr:spPr>
        <a:xfrm flipV="1">
          <a:off x="8750300" y="1844028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66770</xdr:rowOff>
    </xdr:from>
    <xdr:to>
      <xdr:col>41</xdr:col>
      <xdr:colOff>101600</xdr:colOff>
      <xdr:row>107</xdr:row>
      <xdr:rowOff>168370</xdr:rowOff>
    </xdr:to>
    <xdr:sp macro="" textlink="">
      <xdr:nvSpPr>
        <xdr:cNvPr id="459" name="楕円 458"/>
        <xdr:cNvSpPr/>
      </xdr:nvSpPr>
      <xdr:spPr>
        <a:xfrm>
          <a:off x="7810500" y="1841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96439</xdr:rowOff>
    </xdr:from>
    <xdr:to>
      <xdr:col>45</xdr:col>
      <xdr:colOff>177800</xdr:colOff>
      <xdr:row>107</xdr:row>
      <xdr:rowOff>117570</xdr:rowOff>
    </xdr:to>
    <xdr:cxnSp macro="">
      <xdr:nvCxnSpPr>
        <xdr:cNvPr id="460" name="直線コネクタ 459"/>
        <xdr:cNvCxnSpPr/>
      </xdr:nvCxnSpPr>
      <xdr:spPr>
        <a:xfrm flipV="1">
          <a:off x="7861300" y="18441589"/>
          <a:ext cx="889000" cy="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461" name="n_1aveValue【港湾・漁港】&#10;一人当たり有形固定資産（償却資産）額"/>
        <xdr:cNvSpPr txBox="1"/>
      </xdr:nvSpPr>
      <xdr:spPr>
        <a:xfrm>
          <a:off x="93270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462" name="n_2aveValue【港湾・漁港】&#10;一人当たり有形固定資産（償却資産）額"/>
        <xdr:cNvSpPr txBox="1"/>
      </xdr:nvSpPr>
      <xdr:spPr>
        <a:xfrm>
          <a:off x="8450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63" name="n_3aveValue【港湾・漁港】&#10;一人当たり有形固定資産（償却資産）額"/>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64" name="n_4aveValue【港湾・漁港】&#10;一人当たり有形固定資産（償却資産）額"/>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137064</xdr:rowOff>
    </xdr:from>
    <xdr:ext cx="599010" cy="259045"/>
    <xdr:sp macro="" textlink="">
      <xdr:nvSpPr>
        <xdr:cNvPr id="465" name="n_1mainValue【港湾・漁港】&#10;一人当たり有形固定資産（償却資産）額"/>
        <xdr:cNvSpPr txBox="1"/>
      </xdr:nvSpPr>
      <xdr:spPr>
        <a:xfrm>
          <a:off x="9327095" y="1848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138366</xdr:rowOff>
    </xdr:from>
    <xdr:ext cx="599010" cy="259045"/>
    <xdr:sp macro="" textlink="">
      <xdr:nvSpPr>
        <xdr:cNvPr id="466" name="n_2mainValue【港湾・漁港】&#10;一人当たり有形固定資産（償却資産）額"/>
        <xdr:cNvSpPr txBox="1"/>
      </xdr:nvSpPr>
      <xdr:spPr>
        <a:xfrm>
          <a:off x="8450795" y="1848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159497</xdr:rowOff>
    </xdr:from>
    <xdr:ext cx="599010" cy="259045"/>
    <xdr:sp macro="" textlink="">
      <xdr:nvSpPr>
        <xdr:cNvPr id="467" name="n_3mainValue【港湾・漁港】&#10;一人当たり有形固定資産（償却資産）額"/>
        <xdr:cNvSpPr txBox="1"/>
      </xdr:nvSpPr>
      <xdr:spPr>
        <a:xfrm>
          <a:off x="7561795" y="1850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92" name="直線コネクタ 491"/>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95"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96" name="直線コネクタ 49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97" name="【認定こども園・幼稚園・保育所】&#10;有形固定資産減価償却率平均値テキスト"/>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98" name="フローチャート: 判断 497"/>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99" name="フローチャート: 判断 49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00" name="フローチャート: 判断 499"/>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01" name="フローチャート: 判断 500"/>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02" name="フローチャート: 判断 501"/>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508" name="楕円 507"/>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509" name="【認定こども園・幼稚園・保育所】&#10;有形固定資産減価償却率該当値テキスト"/>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510" name="楕円 509"/>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13335</xdr:rowOff>
    </xdr:to>
    <xdr:cxnSp macro="">
      <xdr:nvCxnSpPr>
        <xdr:cNvPr id="511" name="直線コネクタ 510"/>
        <xdr:cNvCxnSpPr/>
      </xdr:nvCxnSpPr>
      <xdr:spPr>
        <a:xfrm>
          <a:off x="15481300" y="61626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65405</xdr:rowOff>
    </xdr:from>
    <xdr:to>
      <xdr:col>76</xdr:col>
      <xdr:colOff>165100</xdr:colOff>
      <xdr:row>35</xdr:row>
      <xdr:rowOff>167005</xdr:rowOff>
    </xdr:to>
    <xdr:sp macro="" textlink="">
      <xdr:nvSpPr>
        <xdr:cNvPr id="512" name="楕円 511"/>
        <xdr:cNvSpPr/>
      </xdr:nvSpPr>
      <xdr:spPr>
        <a:xfrm>
          <a:off x="14541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116205</xdr:rowOff>
    </xdr:from>
    <xdr:to>
      <xdr:col>81</xdr:col>
      <xdr:colOff>50800</xdr:colOff>
      <xdr:row>35</xdr:row>
      <xdr:rowOff>161925</xdr:rowOff>
    </xdr:to>
    <xdr:cxnSp macro="">
      <xdr:nvCxnSpPr>
        <xdr:cNvPr id="513" name="直線コネクタ 512"/>
        <xdr:cNvCxnSpPr/>
      </xdr:nvCxnSpPr>
      <xdr:spPr>
        <a:xfrm>
          <a:off x="14592300" y="6116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38735</xdr:rowOff>
    </xdr:from>
    <xdr:to>
      <xdr:col>72</xdr:col>
      <xdr:colOff>38100</xdr:colOff>
      <xdr:row>35</xdr:row>
      <xdr:rowOff>140335</xdr:rowOff>
    </xdr:to>
    <xdr:sp macro="" textlink="">
      <xdr:nvSpPr>
        <xdr:cNvPr id="514" name="楕円 513"/>
        <xdr:cNvSpPr/>
      </xdr:nvSpPr>
      <xdr:spPr>
        <a:xfrm>
          <a:off x="13652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35</xdr:row>
      <xdr:rowOff>116205</xdr:rowOff>
    </xdr:to>
    <xdr:cxnSp macro="">
      <xdr:nvCxnSpPr>
        <xdr:cNvPr id="515" name="直線コネクタ 514"/>
        <xdr:cNvCxnSpPr/>
      </xdr:nvCxnSpPr>
      <xdr:spPr>
        <a:xfrm>
          <a:off x="13703300" y="6090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516"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517" name="n_2aveValue【認定こども園・幼稚園・保育所】&#10;有形固定資産減価償却率"/>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518"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19"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520" name="n_1mainValue【認定こども園・幼稚園・保育所】&#10;有形固定資産減価償却率"/>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12082</xdr:rowOff>
    </xdr:from>
    <xdr:ext cx="405111" cy="259045"/>
    <xdr:sp macro="" textlink="">
      <xdr:nvSpPr>
        <xdr:cNvPr id="521" name="n_2mainValue【認定こども園・幼稚園・保育所】&#10;有形固定資産減価償却率"/>
        <xdr:cNvSpPr txBox="1"/>
      </xdr:nvSpPr>
      <xdr:spPr>
        <a:xfrm>
          <a:off x="14389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156862</xdr:rowOff>
    </xdr:from>
    <xdr:ext cx="405111" cy="259045"/>
    <xdr:sp macro="" textlink="">
      <xdr:nvSpPr>
        <xdr:cNvPr id="522" name="n_3mainValue【認定こども園・幼稚園・保育所】&#10;有形固定資産減価償却率"/>
        <xdr:cNvSpPr txBox="1"/>
      </xdr:nvSpPr>
      <xdr:spPr>
        <a:xfrm>
          <a:off x="13500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44" name="直線コネクタ 54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4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46" name="直線コネクタ 54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4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48" name="直線コネクタ 54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549"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50" name="フローチャート: 判断 54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51" name="フローチャート: 判断 55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52" name="フローチャート: 判断 55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53" name="フローチャート: 判断 55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54" name="フローチャート: 判断 55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xdr:rowOff>
    </xdr:from>
    <xdr:to>
      <xdr:col>116</xdr:col>
      <xdr:colOff>114300</xdr:colOff>
      <xdr:row>39</xdr:row>
      <xdr:rowOff>113284</xdr:rowOff>
    </xdr:to>
    <xdr:sp macro="" textlink="">
      <xdr:nvSpPr>
        <xdr:cNvPr id="560" name="楕円 559"/>
        <xdr:cNvSpPr/>
      </xdr:nvSpPr>
      <xdr:spPr>
        <a:xfrm>
          <a:off x="221107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161561</xdr:rowOff>
    </xdr:from>
    <xdr:ext cx="469744" cy="259045"/>
    <xdr:sp macro="" textlink="">
      <xdr:nvSpPr>
        <xdr:cNvPr id="561" name="【認定こども園・幼稚園・保育所】&#10;一人当たり面積該当値テキスト"/>
        <xdr:cNvSpPr txBox="1"/>
      </xdr:nvSpPr>
      <xdr:spPr>
        <a:xfrm>
          <a:off x="22199600"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11684</xdr:rowOff>
    </xdr:from>
    <xdr:to>
      <xdr:col>112</xdr:col>
      <xdr:colOff>38100</xdr:colOff>
      <xdr:row>39</xdr:row>
      <xdr:rowOff>113284</xdr:rowOff>
    </xdr:to>
    <xdr:sp macro="" textlink="">
      <xdr:nvSpPr>
        <xdr:cNvPr id="562" name="楕円 561"/>
        <xdr:cNvSpPr/>
      </xdr:nvSpPr>
      <xdr:spPr>
        <a:xfrm>
          <a:off x="21272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62484</xdr:rowOff>
    </xdr:from>
    <xdr:to>
      <xdr:col>116</xdr:col>
      <xdr:colOff>63500</xdr:colOff>
      <xdr:row>39</xdr:row>
      <xdr:rowOff>62484</xdr:rowOff>
    </xdr:to>
    <xdr:cxnSp macro="">
      <xdr:nvCxnSpPr>
        <xdr:cNvPr id="563" name="直線コネクタ 562"/>
        <xdr:cNvCxnSpPr/>
      </xdr:nvCxnSpPr>
      <xdr:spPr>
        <a:xfrm>
          <a:off x="21323300" y="6749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xdr:rowOff>
    </xdr:from>
    <xdr:to>
      <xdr:col>107</xdr:col>
      <xdr:colOff>101600</xdr:colOff>
      <xdr:row>39</xdr:row>
      <xdr:rowOff>117856</xdr:rowOff>
    </xdr:to>
    <xdr:sp macro="" textlink="">
      <xdr:nvSpPr>
        <xdr:cNvPr id="564" name="楕円 563"/>
        <xdr:cNvSpPr/>
      </xdr:nvSpPr>
      <xdr:spPr>
        <a:xfrm>
          <a:off x="20383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62484</xdr:rowOff>
    </xdr:from>
    <xdr:to>
      <xdr:col>111</xdr:col>
      <xdr:colOff>177800</xdr:colOff>
      <xdr:row>39</xdr:row>
      <xdr:rowOff>67056</xdr:rowOff>
    </xdr:to>
    <xdr:cxnSp macro="">
      <xdr:nvCxnSpPr>
        <xdr:cNvPr id="565" name="直線コネクタ 564"/>
        <xdr:cNvCxnSpPr/>
      </xdr:nvCxnSpPr>
      <xdr:spPr>
        <a:xfrm flipV="1">
          <a:off x="20434300" y="67490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66" name="楕円 565"/>
        <xdr:cNvSpPr/>
      </xdr:nvSpPr>
      <xdr:spPr>
        <a:xfrm>
          <a:off x="19494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67056</xdr:rowOff>
    </xdr:from>
    <xdr:to>
      <xdr:col>107</xdr:col>
      <xdr:colOff>50800</xdr:colOff>
      <xdr:row>39</xdr:row>
      <xdr:rowOff>69342</xdr:rowOff>
    </xdr:to>
    <xdr:cxnSp macro="">
      <xdr:nvCxnSpPr>
        <xdr:cNvPr id="567" name="直線コネクタ 566"/>
        <xdr:cNvCxnSpPr/>
      </xdr:nvCxnSpPr>
      <xdr:spPr>
        <a:xfrm flipV="1">
          <a:off x="19545300" y="67536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68"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69"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70"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71"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104411</xdr:rowOff>
    </xdr:from>
    <xdr:ext cx="469744" cy="259045"/>
    <xdr:sp macro="" textlink="">
      <xdr:nvSpPr>
        <xdr:cNvPr id="572" name="n_1mainValue【認定こども園・幼稚園・保育所】&#10;一人当たり面積"/>
        <xdr:cNvSpPr txBox="1"/>
      </xdr:nvSpPr>
      <xdr:spPr>
        <a:xfrm>
          <a:off x="210757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108983</xdr:rowOff>
    </xdr:from>
    <xdr:ext cx="469744" cy="259045"/>
    <xdr:sp macro="" textlink="">
      <xdr:nvSpPr>
        <xdr:cNvPr id="573" name="n_2mainValue【認定こども園・幼稚園・保育所】&#10;一人当たり面積"/>
        <xdr:cNvSpPr txBox="1"/>
      </xdr:nvSpPr>
      <xdr:spPr>
        <a:xfrm>
          <a:off x="20199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74" name="n_3main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00" name="直線コネクタ 599"/>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1"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03"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04" name="直線コネクタ 603"/>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605" name="【学校施設】&#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06" name="フローチャート: 判断 60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07" name="フローチャート: 判断 606"/>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08" name="フローチャート: 判断 607"/>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09" name="フローチャート: 判断 608"/>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10" name="フローチャート: 判断 609"/>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119017</xdr:rowOff>
    </xdr:from>
    <xdr:to>
      <xdr:col>85</xdr:col>
      <xdr:colOff>177800</xdr:colOff>
      <xdr:row>59</xdr:row>
      <xdr:rowOff>49167</xdr:rowOff>
    </xdr:to>
    <xdr:sp macro="" textlink="">
      <xdr:nvSpPr>
        <xdr:cNvPr id="616" name="楕円 615"/>
        <xdr:cNvSpPr/>
      </xdr:nvSpPr>
      <xdr:spPr>
        <a:xfrm>
          <a:off x="16268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141894</xdr:rowOff>
    </xdr:from>
    <xdr:ext cx="405111" cy="259045"/>
    <xdr:sp macro="" textlink="">
      <xdr:nvSpPr>
        <xdr:cNvPr id="617" name="【学校施設】&#10;有形固定資産減価償却率該当値テキスト"/>
        <xdr:cNvSpPr txBox="1"/>
      </xdr:nvSpPr>
      <xdr:spPr>
        <a:xfrm>
          <a:off x="16357600" y="99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618" name="楕円 617"/>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58</xdr:row>
      <xdr:rowOff>169817</xdr:rowOff>
    </xdr:to>
    <xdr:cxnSp macro="">
      <xdr:nvCxnSpPr>
        <xdr:cNvPr id="619" name="直線コネクタ 618"/>
        <xdr:cNvCxnSpPr/>
      </xdr:nvCxnSpPr>
      <xdr:spPr>
        <a:xfrm>
          <a:off x="15481300" y="101008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114119</xdr:rowOff>
    </xdr:from>
    <xdr:to>
      <xdr:col>76</xdr:col>
      <xdr:colOff>165100</xdr:colOff>
      <xdr:row>59</xdr:row>
      <xdr:rowOff>44269</xdr:rowOff>
    </xdr:to>
    <xdr:sp macro="" textlink="">
      <xdr:nvSpPr>
        <xdr:cNvPr id="620" name="楕円 619"/>
        <xdr:cNvSpPr/>
      </xdr:nvSpPr>
      <xdr:spPr>
        <a:xfrm>
          <a:off x="14541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58</xdr:row>
      <xdr:rowOff>164919</xdr:rowOff>
    </xdr:to>
    <xdr:cxnSp macro="">
      <xdr:nvCxnSpPr>
        <xdr:cNvPr id="621" name="直線コネクタ 620"/>
        <xdr:cNvCxnSpPr/>
      </xdr:nvCxnSpPr>
      <xdr:spPr>
        <a:xfrm flipV="1">
          <a:off x="14592300" y="101008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76563</xdr:rowOff>
    </xdr:from>
    <xdr:to>
      <xdr:col>72</xdr:col>
      <xdr:colOff>38100</xdr:colOff>
      <xdr:row>59</xdr:row>
      <xdr:rowOff>6713</xdr:rowOff>
    </xdr:to>
    <xdr:sp macro="" textlink="">
      <xdr:nvSpPr>
        <xdr:cNvPr id="622" name="楕円 621"/>
        <xdr:cNvSpPr/>
      </xdr:nvSpPr>
      <xdr:spPr>
        <a:xfrm>
          <a:off x="13652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127363</xdr:rowOff>
    </xdr:from>
    <xdr:to>
      <xdr:col>76</xdr:col>
      <xdr:colOff>114300</xdr:colOff>
      <xdr:row>58</xdr:row>
      <xdr:rowOff>164919</xdr:rowOff>
    </xdr:to>
    <xdr:cxnSp macro="">
      <xdr:nvCxnSpPr>
        <xdr:cNvPr id="623" name="直線コネクタ 622"/>
        <xdr:cNvCxnSpPr/>
      </xdr:nvCxnSpPr>
      <xdr:spPr>
        <a:xfrm>
          <a:off x="13703300" y="100714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624"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25"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26"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27"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628" name="n_1mainValue【学校施設】&#10;有形固定資産減価償却率"/>
        <xdr:cNvSpPr txBox="1"/>
      </xdr:nvSpPr>
      <xdr:spPr>
        <a:xfrm>
          <a:off x="15266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60796</xdr:rowOff>
    </xdr:from>
    <xdr:ext cx="405111" cy="259045"/>
    <xdr:sp macro="" textlink="">
      <xdr:nvSpPr>
        <xdr:cNvPr id="629" name="n_2mainValue【学校施設】&#10;有形固定資産減価償却率"/>
        <xdr:cNvSpPr txBox="1"/>
      </xdr:nvSpPr>
      <xdr:spPr>
        <a:xfrm>
          <a:off x="14389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23240</xdr:rowOff>
    </xdr:from>
    <xdr:ext cx="405111" cy="259045"/>
    <xdr:sp macro="" textlink="">
      <xdr:nvSpPr>
        <xdr:cNvPr id="630" name="n_3mainValue【学校施設】&#10;有形固定資産減価償却率"/>
        <xdr:cNvSpPr txBox="1"/>
      </xdr:nvSpPr>
      <xdr:spPr>
        <a:xfrm>
          <a:off x="13500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55" name="直線コネクタ 654"/>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56"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57" name="直線コネクタ 656"/>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58"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59" name="直線コネクタ 658"/>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660" name="【学校施設】&#10;一人当たり面積平均値テキスト"/>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61" name="フローチャート: 判断 660"/>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62" name="フローチャート: 判断 661"/>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63" name="フローチャート: 判断 662"/>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64" name="フローチャート: 判断 663"/>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65" name="フローチャート: 判断 664"/>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37973</xdr:rowOff>
    </xdr:from>
    <xdr:to>
      <xdr:col>116</xdr:col>
      <xdr:colOff>114300</xdr:colOff>
      <xdr:row>60</xdr:row>
      <xdr:rowOff>139573</xdr:rowOff>
    </xdr:to>
    <xdr:sp macro="" textlink="">
      <xdr:nvSpPr>
        <xdr:cNvPr id="671" name="楕円 670"/>
        <xdr:cNvSpPr/>
      </xdr:nvSpPr>
      <xdr:spPr>
        <a:xfrm>
          <a:off x="22110700" y="103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60850</xdr:rowOff>
    </xdr:from>
    <xdr:ext cx="469744" cy="259045"/>
    <xdr:sp macro="" textlink="">
      <xdr:nvSpPr>
        <xdr:cNvPr id="672" name="【学校施設】&#10;一人当たり面積該当値テキスト"/>
        <xdr:cNvSpPr txBox="1"/>
      </xdr:nvSpPr>
      <xdr:spPr>
        <a:xfrm>
          <a:off x="22199600" y="1017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73" name="楕円 672"/>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88773</xdr:rowOff>
    </xdr:from>
    <xdr:to>
      <xdr:col>116</xdr:col>
      <xdr:colOff>63500</xdr:colOff>
      <xdr:row>62</xdr:row>
      <xdr:rowOff>76200</xdr:rowOff>
    </xdr:to>
    <xdr:cxnSp macro="">
      <xdr:nvCxnSpPr>
        <xdr:cNvPr id="674" name="直線コネクタ 673"/>
        <xdr:cNvCxnSpPr/>
      </xdr:nvCxnSpPr>
      <xdr:spPr>
        <a:xfrm flipV="1">
          <a:off x="21323300" y="10375773"/>
          <a:ext cx="838200" cy="3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14732</xdr:rowOff>
    </xdr:from>
    <xdr:to>
      <xdr:col>107</xdr:col>
      <xdr:colOff>101600</xdr:colOff>
      <xdr:row>63</xdr:row>
      <xdr:rowOff>116332</xdr:rowOff>
    </xdr:to>
    <xdr:sp macro="" textlink="">
      <xdr:nvSpPr>
        <xdr:cNvPr id="675" name="楕円 674"/>
        <xdr:cNvSpPr/>
      </xdr:nvSpPr>
      <xdr:spPr>
        <a:xfrm>
          <a:off x="20383500" y="108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63</xdr:row>
      <xdr:rowOff>65532</xdr:rowOff>
    </xdr:to>
    <xdr:cxnSp macro="">
      <xdr:nvCxnSpPr>
        <xdr:cNvPr id="676" name="直線コネクタ 675"/>
        <xdr:cNvCxnSpPr/>
      </xdr:nvCxnSpPr>
      <xdr:spPr>
        <a:xfrm flipV="1">
          <a:off x="20434300" y="10706100"/>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18542</xdr:rowOff>
    </xdr:from>
    <xdr:to>
      <xdr:col>102</xdr:col>
      <xdr:colOff>165100</xdr:colOff>
      <xdr:row>63</xdr:row>
      <xdr:rowOff>120142</xdr:rowOff>
    </xdr:to>
    <xdr:sp macro="" textlink="">
      <xdr:nvSpPr>
        <xdr:cNvPr id="677" name="楕円 676"/>
        <xdr:cNvSpPr/>
      </xdr:nvSpPr>
      <xdr:spPr>
        <a:xfrm>
          <a:off x="19494500" y="108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65532</xdr:rowOff>
    </xdr:from>
    <xdr:to>
      <xdr:col>107</xdr:col>
      <xdr:colOff>50800</xdr:colOff>
      <xdr:row>63</xdr:row>
      <xdr:rowOff>69342</xdr:rowOff>
    </xdr:to>
    <xdr:cxnSp macro="">
      <xdr:nvCxnSpPr>
        <xdr:cNvPr id="678" name="直線コネクタ 677"/>
        <xdr:cNvCxnSpPr/>
      </xdr:nvCxnSpPr>
      <xdr:spPr>
        <a:xfrm flipV="1">
          <a:off x="19545300" y="1086688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79"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80"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81"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82"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143527</xdr:rowOff>
    </xdr:from>
    <xdr:ext cx="469744" cy="259045"/>
    <xdr:sp macro="" textlink="">
      <xdr:nvSpPr>
        <xdr:cNvPr id="683" name="n_1mainValue【学校施設】&#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107459</xdr:rowOff>
    </xdr:from>
    <xdr:ext cx="469744" cy="259045"/>
    <xdr:sp macro="" textlink="">
      <xdr:nvSpPr>
        <xdr:cNvPr id="684" name="n_2mainValue【学校施設】&#10;一人当たり面積"/>
        <xdr:cNvSpPr txBox="1"/>
      </xdr:nvSpPr>
      <xdr:spPr>
        <a:xfrm>
          <a:off x="20199427" y="109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111269</xdr:rowOff>
    </xdr:from>
    <xdr:ext cx="469744" cy="259045"/>
    <xdr:sp macro="" textlink="">
      <xdr:nvSpPr>
        <xdr:cNvPr id="685" name="n_3mainValue【学校施設】&#10;一人当たり面積"/>
        <xdr:cNvSpPr txBox="1"/>
      </xdr:nvSpPr>
      <xdr:spPr>
        <a:xfrm>
          <a:off x="19310427"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26" name="直線コネクタ 725"/>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29"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0" name="直線コネクタ 729"/>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31"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2" name="フローチャート: 判断 731"/>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3" name="フローチャート: 判断 732"/>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34" name="フローチャート: 判断 733"/>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35" name="フローチャート: 判断 734"/>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36" name="フローチャート: 判断 735"/>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742" name="楕円 741"/>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743" name="【公民館】&#10;有形固定資産減価償却率該当値テキスト"/>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xdr:rowOff>
    </xdr:from>
    <xdr:to>
      <xdr:col>81</xdr:col>
      <xdr:colOff>101600</xdr:colOff>
      <xdr:row>105</xdr:row>
      <xdr:rowOff>109855</xdr:rowOff>
    </xdr:to>
    <xdr:sp macro="" textlink="">
      <xdr:nvSpPr>
        <xdr:cNvPr id="744" name="楕円 743"/>
        <xdr:cNvSpPr/>
      </xdr:nvSpPr>
      <xdr:spPr>
        <a:xfrm>
          <a:off x="1543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59055</xdr:rowOff>
    </xdr:from>
    <xdr:to>
      <xdr:col>85</xdr:col>
      <xdr:colOff>127000</xdr:colOff>
      <xdr:row>105</xdr:row>
      <xdr:rowOff>156211</xdr:rowOff>
    </xdr:to>
    <xdr:cxnSp macro="">
      <xdr:nvCxnSpPr>
        <xdr:cNvPr id="745" name="直線コネクタ 744"/>
        <xdr:cNvCxnSpPr/>
      </xdr:nvCxnSpPr>
      <xdr:spPr>
        <a:xfrm>
          <a:off x="15481300" y="18061305"/>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46355</xdr:rowOff>
    </xdr:from>
    <xdr:to>
      <xdr:col>76</xdr:col>
      <xdr:colOff>165100</xdr:colOff>
      <xdr:row>105</xdr:row>
      <xdr:rowOff>147955</xdr:rowOff>
    </xdr:to>
    <xdr:sp macro="" textlink="">
      <xdr:nvSpPr>
        <xdr:cNvPr id="746" name="楕円 745"/>
        <xdr:cNvSpPr/>
      </xdr:nvSpPr>
      <xdr:spPr>
        <a:xfrm>
          <a:off x="14541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59055</xdr:rowOff>
    </xdr:from>
    <xdr:to>
      <xdr:col>81</xdr:col>
      <xdr:colOff>50800</xdr:colOff>
      <xdr:row>105</xdr:row>
      <xdr:rowOff>97155</xdr:rowOff>
    </xdr:to>
    <xdr:cxnSp macro="">
      <xdr:nvCxnSpPr>
        <xdr:cNvPr id="747" name="直線コネクタ 746"/>
        <xdr:cNvCxnSpPr/>
      </xdr:nvCxnSpPr>
      <xdr:spPr>
        <a:xfrm flipV="1">
          <a:off x="14592300" y="1806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17780</xdr:rowOff>
    </xdr:from>
    <xdr:to>
      <xdr:col>72</xdr:col>
      <xdr:colOff>38100</xdr:colOff>
      <xdr:row>105</xdr:row>
      <xdr:rowOff>119380</xdr:rowOff>
    </xdr:to>
    <xdr:sp macro="" textlink="">
      <xdr:nvSpPr>
        <xdr:cNvPr id="748" name="楕円 747"/>
        <xdr:cNvSpPr/>
      </xdr:nvSpPr>
      <xdr:spPr>
        <a:xfrm>
          <a:off x="1365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68580</xdr:rowOff>
    </xdr:from>
    <xdr:to>
      <xdr:col>76</xdr:col>
      <xdr:colOff>114300</xdr:colOff>
      <xdr:row>105</xdr:row>
      <xdr:rowOff>97155</xdr:rowOff>
    </xdr:to>
    <xdr:cxnSp macro="">
      <xdr:nvCxnSpPr>
        <xdr:cNvPr id="749" name="直線コネクタ 748"/>
        <xdr:cNvCxnSpPr/>
      </xdr:nvCxnSpPr>
      <xdr:spPr>
        <a:xfrm>
          <a:off x="13703300" y="180708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50"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51"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52"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53"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100982</xdr:rowOff>
    </xdr:from>
    <xdr:ext cx="405111" cy="259045"/>
    <xdr:sp macro="" textlink="">
      <xdr:nvSpPr>
        <xdr:cNvPr id="754" name="n_1mainValue【公民館】&#10;有形固定資産減価償却率"/>
        <xdr:cNvSpPr txBox="1"/>
      </xdr:nvSpPr>
      <xdr:spPr>
        <a:xfrm>
          <a:off x="15266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139082</xdr:rowOff>
    </xdr:from>
    <xdr:ext cx="405111" cy="259045"/>
    <xdr:sp macro="" textlink="">
      <xdr:nvSpPr>
        <xdr:cNvPr id="755" name="n_2mainValue【公民館】&#10;有形固定資産減価償却率"/>
        <xdr:cNvSpPr txBox="1"/>
      </xdr:nvSpPr>
      <xdr:spPr>
        <a:xfrm>
          <a:off x="14389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110507</xdr:rowOff>
    </xdr:from>
    <xdr:ext cx="405111" cy="259045"/>
    <xdr:sp macro="" textlink="">
      <xdr:nvSpPr>
        <xdr:cNvPr id="756" name="n_3mainValue【公民館】&#10;有形固定資産減価償却率"/>
        <xdr:cNvSpPr txBox="1"/>
      </xdr:nvSpPr>
      <xdr:spPr>
        <a:xfrm>
          <a:off x="13500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0" name="直線コネクタ 779"/>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1"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2" name="直線コネクタ 781"/>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3"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84" name="直線コネクタ 783"/>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85"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86" name="フローチャート: 判断 785"/>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87" name="フローチャート: 判断 786"/>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88" name="フローチャート: 判断 787"/>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89" name="フローチャート: 判断 788"/>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90" name="フローチャート: 判断 789"/>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53339</xdr:rowOff>
    </xdr:from>
    <xdr:to>
      <xdr:col>116</xdr:col>
      <xdr:colOff>114300</xdr:colOff>
      <xdr:row>106</xdr:row>
      <xdr:rowOff>154939</xdr:rowOff>
    </xdr:to>
    <xdr:sp macro="" textlink="">
      <xdr:nvSpPr>
        <xdr:cNvPr id="796" name="楕円 795"/>
        <xdr:cNvSpPr/>
      </xdr:nvSpPr>
      <xdr:spPr>
        <a:xfrm>
          <a:off x="22110700" y="18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76216</xdr:rowOff>
    </xdr:from>
    <xdr:ext cx="469744" cy="259045"/>
    <xdr:sp macro="" textlink="">
      <xdr:nvSpPr>
        <xdr:cNvPr id="797" name="【公民館】&#10;一人当たり面積該当値テキスト"/>
        <xdr:cNvSpPr txBox="1"/>
      </xdr:nvSpPr>
      <xdr:spPr>
        <a:xfrm>
          <a:off x="221996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163830</xdr:rowOff>
    </xdr:from>
    <xdr:to>
      <xdr:col>112</xdr:col>
      <xdr:colOff>38100</xdr:colOff>
      <xdr:row>107</xdr:row>
      <xdr:rowOff>93980</xdr:rowOff>
    </xdr:to>
    <xdr:sp macro="" textlink="">
      <xdr:nvSpPr>
        <xdr:cNvPr id="798" name="楕円 797"/>
        <xdr:cNvSpPr/>
      </xdr:nvSpPr>
      <xdr:spPr>
        <a:xfrm>
          <a:off x="21272500" y="183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104139</xdr:rowOff>
    </xdr:from>
    <xdr:to>
      <xdr:col>116</xdr:col>
      <xdr:colOff>63500</xdr:colOff>
      <xdr:row>107</xdr:row>
      <xdr:rowOff>43180</xdr:rowOff>
    </xdr:to>
    <xdr:cxnSp macro="">
      <xdr:nvCxnSpPr>
        <xdr:cNvPr id="799" name="直線コネクタ 798"/>
        <xdr:cNvCxnSpPr/>
      </xdr:nvCxnSpPr>
      <xdr:spPr>
        <a:xfrm flipV="1">
          <a:off x="21323300" y="1827783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121920</xdr:rowOff>
    </xdr:from>
    <xdr:to>
      <xdr:col>107</xdr:col>
      <xdr:colOff>101600</xdr:colOff>
      <xdr:row>107</xdr:row>
      <xdr:rowOff>52070</xdr:rowOff>
    </xdr:to>
    <xdr:sp macro="" textlink="">
      <xdr:nvSpPr>
        <xdr:cNvPr id="800" name="楕円 799"/>
        <xdr:cNvSpPr/>
      </xdr:nvSpPr>
      <xdr:spPr>
        <a:xfrm>
          <a:off x="20383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1270</xdr:rowOff>
    </xdr:from>
    <xdr:to>
      <xdr:col>111</xdr:col>
      <xdr:colOff>177800</xdr:colOff>
      <xdr:row>107</xdr:row>
      <xdr:rowOff>43180</xdr:rowOff>
    </xdr:to>
    <xdr:cxnSp macro="">
      <xdr:nvCxnSpPr>
        <xdr:cNvPr id="801" name="直線コネクタ 800"/>
        <xdr:cNvCxnSpPr/>
      </xdr:nvCxnSpPr>
      <xdr:spPr>
        <a:xfrm>
          <a:off x="20434300" y="18346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02" name="楕円 801"/>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1270</xdr:rowOff>
    </xdr:from>
    <xdr:to>
      <xdr:col>107</xdr:col>
      <xdr:colOff>50800</xdr:colOff>
      <xdr:row>107</xdr:row>
      <xdr:rowOff>3811</xdr:rowOff>
    </xdr:to>
    <xdr:cxnSp macro="">
      <xdr:nvCxnSpPr>
        <xdr:cNvPr id="803" name="直線コネクタ 802"/>
        <xdr:cNvCxnSpPr/>
      </xdr:nvCxnSpPr>
      <xdr:spPr>
        <a:xfrm flipV="1">
          <a:off x="19545300" y="183464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04"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805"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06"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07"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85107</xdr:rowOff>
    </xdr:from>
    <xdr:ext cx="469744" cy="259045"/>
    <xdr:sp macro="" textlink="">
      <xdr:nvSpPr>
        <xdr:cNvPr id="808" name="n_1mainValue【公民館】&#10;一人当たり面積"/>
        <xdr:cNvSpPr txBox="1"/>
      </xdr:nvSpPr>
      <xdr:spPr>
        <a:xfrm>
          <a:off x="21075727"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09" name="n_2mainValue【公民館】&#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810" name="n_3mainValue【公民館】&#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公民館については、類似団体平均を上回っている。これは、昭和５０年代に多くの公民館が建設されており、耐用年数である５０年に近づきつつあるためである。そのうち、中央公民館については、平成２９年度から着手している多機能観光支援施設に機能を移転し、令和３年度までに複合化を図る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また、学校施設については、類似団体と比較し大きく下回っている。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は、平成２４年度から順次更新を進めてきたことによるものである。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令和２年度には上本部小学校及び中学校の更新、令和４年度には伊豆味小中学校屋体の更新が予定されている。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これにより今後の維持管理費用の減少も見込まれる。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沖縄県本部町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13,191
13,030
54.35
10,550,064
10,166,045
312,737
3,885,110
7,815,995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xdr:cNvSpPr txBox="1"/>
      </xdr:nvSpPr>
      <xdr:spPr>
        <a:xfrm>
          <a:off x="46736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74" name="楕円 73"/>
        <xdr:cNvSpPr/>
      </xdr:nvSpPr>
      <xdr:spPr>
        <a:xfrm>
          <a:off x="4584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49547</xdr:rowOff>
    </xdr:from>
    <xdr:ext cx="405111" cy="259045"/>
    <xdr:sp macro="" textlink="">
      <xdr:nvSpPr>
        <xdr:cNvPr id="75" name="【図書館】&#10;有形固定資産減価償却率該当値テキスト"/>
        <xdr:cNvSpPr txBox="1"/>
      </xdr:nvSpPr>
      <xdr:spPr>
        <a:xfrm>
          <a:off x="4673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44994</xdr:rowOff>
    </xdr:from>
    <xdr:to>
      <xdr:col>20</xdr:col>
      <xdr:colOff>38100</xdr:colOff>
      <xdr:row>40</xdr:row>
      <xdr:rowOff>146594</xdr:rowOff>
    </xdr:to>
    <xdr:sp macro="" textlink="">
      <xdr:nvSpPr>
        <xdr:cNvPr id="76" name="楕円 75"/>
        <xdr:cNvSpPr/>
      </xdr:nvSpPr>
      <xdr:spPr>
        <a:xfrm>
          <a:off x="3746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95794</xdr:rowOff>
    </xdr:from>
    <xdr:to>
      <xdr:col>24</xdr:col>
      <xdr:colOff>63500</xdr:colOff>
      <xdr:row>40</xdr:row>
      <xdr:rowOff>121920</xdr:rowOff>
    </xdr:to>
    <xdr:cxnSp macro="">
      <xdr:nvCxnSpPr>
        <xdr:cNvPr id="77" name="直線コネクタ 76"/>
        <xdr:cNvCxnSpPr/>
      </xdr:nvCxnSpPr>
      <xdr:spPr>
        <a:xfrm>
          <a:off x="3797300" y="69537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18869</xdr:rowOff>
    </xdr:from>
    <xdr:to>
      <xdr:col>15</xdr:col>
      <xdr:colOff>101600</xdr:colOff>
      <xdr:row>40</xdr:row>
      <xdr:rowOff>120469</xdr:rowOff>
    </xdr:to>
    <xdr:sp macro="" textlink="">
      <xdr:nvSpPr>
        <xdr:cNvPr id="78" name="楕円 77"/>
        <xdr:cNvSpPr/>
      </xdr:nvSpPr>
      <xdr:spPr>
        <a:xfrm>
          <a:off x="2857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69669</xdr:rowOff>
    </xdr:from>
    <xdr:to>
      <xdr:col>19</xdr:col>
      <xdr:colOff>177800</xdr:colOff>
      <xdr:row>40</xdr:row>
      <xdr:rowOff>95794</xdr:rowOff>
    </xdr:to>
    <xdr:cxnSp macro="">
      <xdr:nvCxnSpPr>
        <xdr:cNvPr id="79" name="直線コネクタ 78"/>
        <xdr:cNvCxnSpPr/>
      </xdr:nvCxnSpPr>
      <xdr:spPr>
        <a:xfrm>
          <a:off x="2908300" y="69276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69669</xdr:rowOff>
    </xdr:to>
    <xdr:cxnSp macro="">
      <xdr:nvCxnSpPr>
        <xdr:cNvPr id="81" name="直線コネクタ 80"/>
        <xdr:cNvCxnSpPr/>
      </xdr:nvCxnSpPr>
      <xdr:spPr>
        <a:xfrm>
          <a:off x="2019300" y="69015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2" name="n_1aveValue【図書館】&#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3" name="n_2aveValue【図書館】&#10;有形固定資産減価償却率"/>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4" name="n_3ave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137721</xdr:rowOff>
    </xdr:from>
    <xdr:ext cx="405111" cy="259045"/>
    <xdr:sp macro="" textlink="">
      <xdr:nvSpPr>
        <xdr:cNvPr id="86" name="n_1mainValue【図書館】&#10;有形固定資産減価償却率"/>
        <xdr:cNvSpPr txBox="1"/>
      </xdr:nvSpPr>
      <xdr:spPr>
        <a:xfrm>
          <a:off x="3582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111596</xdr:rowOff>
    </xdr:from>
    <xdr:ext cx="405111" cy="259045"/>
    <xdr:sp macro="" textlink="">
      <xdr:nvSpPr>
        <xdr:cNvPr id="87" name="n_2mainValue【図書館】&#10;有形固定資産減価償却率"/>
        <xdr:cNvSpPr txBox="1"/>
      </xdr:nvSpPr>
      <xdr:spPr>
        <a:xfrm>
          <a:off x="2705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88" name="n_3mainValue【図書館】&#10;有形固定資産減価償却率"/>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7"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8" name="楕円 127"/>
        <xdr:cNvSpPr/>
      </xdr:nvSpPr>
      <xdr:spPr>
        <a:xfrm>
          <a:off x="10426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29" name="【図書館】&#10;一人当たり面積該当値テキスト"/>
        <xdr:cNvSpPr txBox="1"/>
      </xdr:nvSpPr>
      <xdr:spPr>
        <a:xfrm>
          <a:off x="10515600" y="70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0" name="楕円 129"/>
        <xdr:cNvSpPr/>
      </xdr:nvSpPr>
      <xdr:spPr>
        <a:xfrm>
          <a:off x="958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31" name="直線コネクタ 130"/>
        <xdr:cNvCxnSpPr/>
      </xdr:nvCxnSpPr>
      <xdr:spPr>
        <a:xfrm>
          <a:off x="9639300" y="714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63500</xdr:rowOff>
    </xdr:from>
    <xdr:to>
      <xdr:col>46</xdr:col>
      <xdr:colOff>38100</xdr:colOff>
      <xdr:row>41</xdr:row>
      <xdr:rowOff>165100</xdr:rowOff>
    </xdr:to>
    <xdr:sp macro="" textlink="">
      <xdr:nvSpPr>
        <xdr:cNvPr id="132" name="楕円 131"/>
        <xdr:cNvSpPr/>
      </xdr:nvSpPr>
      <xdr:spPr>
        <a:xfrm>
          <a:off x="8699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114300</xdr:rowOff>
    </xdr:to>
    <xdr:cxnSp macro="">
      <xdr:nvCxnSpPr>
        <xdr:cNvPr id="133" name="直線コネクタ 132"/>
        <xdr:cNvCxnSpPr/>
      </xdr:nvCxnSpPr>
      <xdr:spPr>
        <a:xfrm>
          <a:off x="8750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63500</xdr:rowOff>
    </xdr:from>
    <xdr:to>
      <xdr:col>41</xdr:col>
      <xdr:colOff>101600</xdr:colOff>
      <xdr:row>41</xdr:row>
      <xdr:rowOff>165100</xdr:rowOff>
    </xdr:to>
    <xdr:sp macro="" textlink="">
      <xdr:nvSpPr>
        <xdr:cNvPr id="134" name="楕円 133"/>
        <xdr:cNvSpPr/>
      </xdr:nvSpPr>
      <xdr:spPr>
        <a:xfrm>
          <a:off x="7810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114300</xdr:rowOff>
    </xdr:from>
    <xdr:to>
      <xdr:col>45</xdr:col>
      <xdr:colOff>177800</xdr:colOff>
      <xdr:row>41</xdr:row>
      <xdr:rowOff>114300</xdr:rowOff>
    </xdr:to>
    <xdr:cxnSp macro="">
      <xdr:nvCxnSpPr>
        <xdr:cNvPr id="135" name="直線コネクタ 134"/>
        <xdr:cNvCxnSpPr/>
      </xdr:nvCxnSpPr>
      <xdr:spPr>
        <a:xfrm>
          <a:off x="7861300" y="714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6"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37"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38" name="n_3ave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40" name="n_1mainValue【図書館】&#10;一人当たり面積"/>
        <xdr:cNvSpPr txBox="1"/>
      </xdr:nvSpPr>
      <xdr:spPr>
        <a:xfrm>
          <a:off x="93917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156227</xdr:rowOff>
    </xdr:from>
    <xdr:ext cx="469744" cy="259045"/>
    <xdr:sp macro="" textlink="">
      <xdr:nvSpPr>
        <xdr:cNvPr id="141" name="n_2mainValue【図書館】&#10;一人当たり面積"/>
        <xdr:cNvSpPr txBox="1"/>
      </xdr:nvSpPr>
      <xdr:spPr>
        <a:xfrm>
          <a:off x="8515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156227</xdr:rowOff>
    </xdr:from>
    <xdr:ext cx="469744" cy="259045"/>
    <xdr:sp macro="" textlink="">
      <xdr:nvSpPr>
        <xdr:cNvPr id="142" name="n_3mainValue【図書館】&#10;一人当たり面積"/>
        <xdr:cNvSpPr txBox="1"/>
      </xdr:nvSpPr>
      <xdr:spPr>
        <a:xfrm>
          <a:off x="7626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72"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83" name="楕円 182"/>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63517</xdr:rowOff>
    </xdr:from>
    <xdr:ext cx="405111" cy="259045"/>
    <xdr:sp macro="" textlink="">
      <xdr:nvSpPr>
        <xdr:cNvPr id="184" name="【体育館・プール】&#10;有形固定資産減価償却率該当値テキスト"/>
        <xdr:cNvSpPr txBox="1"/>
      </xdr:nvSpPr>
      <xdr:spPr>
        <a:xfrm>
          <a:off x="4673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xdr:rowOff>
    </xdr:from>
    <xdr:to>
      <xdr:col>20</xdr:col>
      <xdr:colOff>38100</xdr:colOff>
      <xdr:row>58</xdr:row>
      <xdr:rowOff>104140</xdr:rowOff>
    </xdr:to>
    <xdr:sp macro="" textlink="">
      <xdr:nvSpPr>
        <xdr:cNvPr id="185" name="楕円 184"/>
        <xdr:cNvSpPr/>
      </xdr:nvSpPr>
      <xdr:spPr>
        <a:xfrm>
          <a:off x="3746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53340</xdr:rowOff>
    </xdr:from>
    <xdr:to>
      <xdr:col>24</xdr:col>
      <xdr:colOff>63500</xdr:colOff>
      <xdr:row>58</xdr:row>
      <xdr:rowOff>91440</xdr:rowOff>
    </xdr:to>
    <xdr:cxnSp macro="">
      <xdr:nvCxnSpPr>
        <xdr:cNvPr id="186" name="直線コネクタ 185"/>
        <xdr:cNvCxnSpPr/>
      </xdr:nvCxnSpPr>
      <xdr:spPr>
        <a:xfrm>
          <a:off x="3797300" y="9997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137795</xdr:rowOff>
    </xdr:from>
    <xdr:to>
      <xdr:col>15</xdr:col>
      <xdr:colOff>101600</xdr:colOff>
      <xdr:row>58</xdr:row>
      <xdr:rowOff>67945</xdr:rowOff>
    </xdr:to>
    <xdr:sp macro="" textlink="">
      <xdr:nvSpPr>
        <xdr:cNvPr id="187" name="楕円 186"/>
        <xdr:cNvSpPr/>
      </xdr:nvSpPr>
      <xdr:spPr>
        <a:xfrm>
          <a:off x="2857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177800</xdr:colOff>
      <xdr:row>58</xdr:row>
      <xdr:rowOff>53340</xdr:rowOff>
    </xdr:to>
    <xdr:cxnSp macro="">
      <xdr:nvCxnSpPr>
        <xdr:cNvPr id="188" name="直線コネクタ 187"/>
        <xdr:cNvCxnSpPr/>
      </xdr:nvCxnSpPr>
      <xdr:spPr>
        <a:xfrm>
          <a:off x="2908300" y="99612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86360</xdr:rowOff>
    </xdr:from>
    <xdr:to>
      <xdr:col>10</xdr:col>
      <xdr:colOff>165100</xdr:colOff>
      <xdr:row>58</xdr:row>
      <xdr:rowOff>16510</xdr:rowOff>
    </xdr:to>
    <xdr:sp macro="" textlink="">
      <xdr:nvSpPr>
        <xdr:cNvPr id="189" name="楕円 188"/>
        <xdr:cNvSpPr/>
      </xdr:nvSpPr>
      <xdr:spPr>
        <a:xfrm>
          <a:off x="196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137160</xdr:rowOff>
    </xdr:from>
    <xdr:to>
      <xdr:col>15</xdr:col>
      <xdr:colOff>50800</xdr:colOff>
      <xdr:row>58</xdr:row>
      <xdr:rowOff>17145</xdr:rowOff>
    </xdr:to>
    <xdr:cxnSp macro="">
      <xdr:nvCxnSpPr>
        <xdr:cNvPr id="190" name="直線コネクタ 189"/>
        <xdr:cNvCxnSpPr/>
      </xdr:nvCxnSpPr>
      <xdr:spPr>
        <a:xfrm>
          <a:off x="2019300" y="9909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191" name="n_1ave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92"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93"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120667</xdr:rowOff>
    </xdr:from>
    <xdr:ext cx="405111" cy="259045"/>
    <xdr:sp macro="" textlink="">
      <xdr:nvSpPr>
        <xdr:cNvPr id="195" name="n_1mainValue【体育館・プール】&#10;有形固定資産減価償却率"/>
        <xdr:cNvSpPr txBox="1"/>
      </xdr:nvSpPr>
      <xdr:spPr>
        <a:xfrm>
          <a:off x="3582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84472</xdr:rowOff>
    </xdr:from>
    <xdr:ext cx="405111" cy="259045"/>
    <xdr:sp macro="" textlink="">
      <xdr:nvSpPr>
        <xdr:cNvPr id="196" name="n_2mainValue【体育館・プール】&#10;有形固定資産減価償却率"/>
        <xdr:cNvSpPr txBox="1"/>
      </xdr:nvSpPr>
      <xdr:spPr>
        <a:xfrm>
          <a:off x="2705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197" name="n_3mainValue【体育館・プール】&#10;有形固定資産減価償却率"/>
        <xdr:cNvSpPr txBox="1"/>
      </xdr:nvSpPr>
      <xdr:spPr>
        <a:xfrm>
          <a:off x="1816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28"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33" name="フローチャート: 判断 232"/>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14515</xdr:rowOff>
    </xdr:from>
    <xdr:to>
      <xdr:col>55</xdr:col>
      <xdr:colOff>50800</xdr:colOff>
      <xdr:row>60</xdr:row>
      <xdr:rowOff>116115</xdr:rowOff>
    </xdr:to>
    <xdr:sp macro="" textlink="">
      <xdr:nvSpPr>
        <xdr:cNvPr id="239" name="楕円 238"/>
        <xdr:cNvSpPr/>
      </xdr:nvSpPr>
      <xdr:spPr>
        <a:xfrm>
          <a:off x="10426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37392</xdr:rowOff>
    </xdr:from>
    <xdr:ext cx="469744" cy="259045"/>
    <xdr:sp macro="" textlink="">
      <xdr:nvSpPr>
        <xdr:cNvPr id="240" name="【体育館・プール】&#10;一人当たり面積該当値テキスト"/>
        <xdr:cNvSpPr txBox="1"/>
      </xdr:nvSpPr>
      <xdr:spPr>
        <a:xfrm>
          <a:off x="10515600"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16147</xdr:rowOff>
    </xdr:from>
    <xdr:to>
      <xdr:col>50</xdr:col>
      <xdr:colOff>165100</xdr:colOff>
      <xdr:row>60</xdr:row>
      <xdr:rowOff>117747</xdr:rowOff>
    </xdr:to>
    <xdr:sp macro="" textlink="">
      <xdr:nvSpPr>
        <xdr:cNvPr id="241" name="楕円 240"/>
        <xdr:cNvSpPr/>
      </xdr:nvSpPr>
      <xdr:spPr>
        <a:xfrm>
          <a:off x="958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65315</xdr:rowOff>
    </xdr:from>
    <xdr:to>
      <xdr:col>55</xdr:col>
      <xdr:colOff>0</xdr:colOff>
      <xdr:row>60</xdr:row>
      <xdr:rowOff>66947</xdr:rowOff>
    </xdr:to>
    <xdr:cxnSp macro="">
      <xdr:nvCxnSpPr>
        <xdr:cNvPr id="242" name="直線コネクタ 241"/>
        <xdr:cNvCxnSpPr/>
      </xdr:nvCxnSpPr>
      <xdr:spPr>
        <a:xfrm flipV="1">
          <a:off x="9639300" y="1035231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22678</xdr:rowOff>
    </xdr:from>
    <xdr:to>
      <xdr:col>46</xdr:col>
      <xdr:colOff>38100</xdr:colOff>
      <xdr:row>60</xdr:row>
      <xdr:rowOff>124278</xdr:rowOff>
    </xdr:to>
    <xdr:sp macro="" textlink="">
      <xdr:nvSpPr>
        <xdr:cNvPr id="243" name="楕円 242"/>
        <xdr:cNvSpPr/>
      </xdr:nvSpPr>
      <xdr:spPr>
        <a:xfrm>
          <a:off x="869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66947</xdr:rowOff>
    </xdr:from>
    <xdr:to>
      <xdr:col>50</xdr:col>
      <xdr:colOff>114300</xdr:colOff>
      <xdr:row>60</xdr:row>
      <xdr:rowOff>73478</xdr:rowOff>
    </xdr:to>
    <xdr:cxnSp macro="">
      <xdr:nvCxnSpPr>
        <xdr:cNvPr id="244" name="直線コネクタ 243"/>
        <xdr:cNvCxnSpPr/>
      </xdr:nvCxnSpPr>
      <xdr:spPr>
        <a:xfrm flipV="1">
          <a:off x="8750300" y="103539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27577</xdr:rowOff>
    </xdr:from>
    <xdr:to>
      <xdr:col>41</xdr:col>
      <xdr:colOff>101600</xdr:colOff>
      <xdr:row>60</xdr:row>
      <xdr:rowOff>129177</xdr:rowOff>
    </xdr:to>
    <xdr:sp macro="" textlink="">
      <xdr:nvSpPr>
        <xdr:cNvPr id="245" name="楕円 244"/>
        <xdr:cNvSpPr/>
      </xdr:nvSpPr>
      <xdr:spPr>
        <a:xfrm>
          <a:off x="7810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73478</xdr:rowOff>
    </xdr:from>
    <xdr:to>
      <xdr:col>45</xdr:col>
      <xdr:colOff>177800</xdr:colOff>
      <xdr:row>60</xdr:row>
      <xdr:rowOff>78377</xdr:rowOff>
    </xdr:to>
    <xdr:cxnSp macro="">
      <xdr:nvCxnSpPr>
        <xdr:cNvPr id="246" name="直線コネクタ 245"/>
        <xdr:cNvCxnSpPr/>
      </xdr:nvCxnSpPr>
      <xdr:spPr>
        <a:xfrm flipV="1">
          <a:off x="7861300" y="103604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47"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48" name="n_2aveValue【体育館・プール】&#10;一人当たり面積"/>
        <xdr:cNvSpPr txBox="1"/>
      </xdr:nvSpPr>
      <xdr:spPr>
        <a:xfrm>
          <a:off x="8515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249" name="n_3aveValue【体育館・プール】&#10;一人当たり面積"/>
        <xdr:cNvSpPr txBox="1"/>
      </xdr:nvSpPr>
      <xdr:spPr>
        <a:xfrm>
          <a:off x="7626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50"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134274</xdr:rowOff>
    </xdr:from>
    <xdr:ext cx="469744" cy="259045"/>
    <xdr:sp macro="" textlink="">
      <xdr:nvSpPr>
        <xdr:cNvPr id="251" name="n_1mainValue【体育館・プール】&#10;一人当たり面積"/>
        <xdr:cNvSpPr txBox="1"/>
      </xdr:nvSpPr>
      <xdr:spPr>
        <a:xfrm>
          <a:off x="9391727" y="1007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140805</xdr:rowOff>
    </xdr:from>
    <xdr:ext cx="469744" cy="259045"/>
    <xdr:sp macro="" textlink="">
      <xdr:nvSpPr>
        <xdr:cNvPr id="252" name="n_2mainValue【体育館・プール】&#10;一人当たり面積"/>
        <xdr:cNvSpPr txBox="1"/>
      </xdr:nvSpPr>
      <xdr:spPr>
        <a:xfrm>
          <a:off x="8515427" y="1008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145704</xdr:rowOff>
    </xdr:from>
    <xdr:ext cx="469744" cy="259045"/>
    <xdr:sp macro="" textlink="">
      <xdr:nvSpPr>
        <xdr:cNvPr id="253" name="n_3mainValue【体育館・プール】&#10;一人当たり面積"/>
        <xdr:cNvSpPr txBox="1"/>
      </xdr:nvSpPr>
      <xdr:spPr>
        <a:xfrm>
          <a:off x="7626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94" name="直線コネクタ 293"/>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95"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96" name="直線コネクタ 295"/>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97"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98" name="直線コネクタ 297"/>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299" name="【市民会館】&#10;有形固定資産減価償却率平均値テキスト"/>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00" name="フローチャート: 判断 299"/>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01" name="フローチャート: 判断 300"/>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02" name="フローチャート: 判断 301"/>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03" name="フローチャート: 判断 302"/>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04" name="フローチャート: 判断 303"/>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88264</xdr:rowOff>
    </xdr:from>
    <xdr:to>
      <xdr:col>24</xdr:col>
      <xdr:colOff>114300</xdr:colOff>
      <xdr:row>109</xdr:row>
      <xdr:rowOff>18414</xdr:rowOff>
    </xdr:to>
    <xdr:sp macro="" textlink="">
      <xdr:nvSpPr>
        <xdr:cNvPr id="310" name="楕円 309"/>
        <xdr:cNvSpPr/>
      </xdr:nvSpPr>
      <xdr:spPr>
        <a:xfrm>
          <a:off x="4584700" y="18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3191</xdr:rowOff>
    </xdr:from>
    <xdr:ext cx="405111" cy="259045"/>
    <xdr:sp macro="" textlink="">
      <xdr:nvSpPr>
        <xdr:cNvPr id="311" name="【市民会館】&#10;有形固定資産減価償却率該当値テキスト"/>
        <xdr:cNvSpPr txBox="1"/>
      </xdr:nvSpPr>
      <xdr:spPr>
        <a:xfrm>
          <a:off x="4673600" y="1851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86361</xdr:rowOff>
    </xdr:from>
    <xdr:to>
      <xdr:col>20</xdr:col>
      <xdr:colOff>38100</xdr:colOff>
      <xdr:row>109</xdr:row>
      <xdr:rowOff>16511</xdr:rowOff>
    </xdr:to>
    <xdr:sp macro="" textlink="">
      <xdr:nvSpPr>
        <xdr:cNvPr id="312" name="楕円 311"/>
        <xdr:cNvSpPr/>
      </xdr:nvSpPr>
      <xdr:spPr>
        <a:xfrm>
          <a:off x="37465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137161</xdr:rowOff>
    </xdr:from>
    <xdr:to>
      <xdr:col>24</xdr:col>
      <xdr:colOff>63500</xdr:colOff>
      <xdr:row>108</xdr:row>
      <xdr:rowOff>139064</xdr:rowOff>
    </xdr:to>
    <xdr:cxnSp macro="">
      <xdr:nvCxnSpPr>
        <xdr:cNvPr id="313" name="直線コネクタ 312"/>
        <xdr:cNvCxnSpPr/>
      </xdr:nvCxnSpPr>
      <xdr:spPr>
        <a:xfrm>
          <a:off x="3797300" y="186537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84455</xdr:rowOff>
    </xdr:from>
    <xdr:to>
      <xdr:col>15</xdr:col>
      <xdr:colOff>101600</xdr:colOff>
      <xdr:row>109</xdr:row>
      <xdr:rowOff>14605</xdr:rowOff>
    </xdr:to>
    <xdr:sp macro="" textlink="">
      <xdr:nvSpPr>
        <xdr:cNvPr id="314" name="楕円 313"/>
        <xdr:cNvSpPr/>
      </xdr:nvSpPr>
      <xdr:spPr>
        <a:xfrm>
          <a:off x="2857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135255</xdr:rowOff>
    </xdr:from>
    <xdr:to>
      <xdr:col>19</xdr:col>
      <xdr:colOff>177800</xdr:colOff>
      <xdr:row>108</xdr:row>
      <xdr:rowOff>137161</xdr:rowOff>
    </xdr:to>
    <xdr:cxnSp macro="">
      <xdr:nvCxnSpPr>
        <xdr:cNvPr id="315" name="直線コネクタ 314"/>
        <xdr:cNvCxnSpPr/>
      </xdr:nvCxnSpPr>
      <xdr:spPr>
        <a:xfrm>
          <a:off x="2908300" y="18651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84455</xdr:rowOff>
    </xdr:from>
    <xdr:to>
      <xdr:col>10</xdr:col>
      <xdr:colOff>165100</xdr:colOff>
      <xdr:row>109</xdr:row>
      <xdr:rowOff>14605</xdr:rowOff>
    </xdr:to>
    <xdr:sp macro="" textlink="">
      <xdr:nvSpPr>
        <xdr:cNvPr id="316" name="楕円 315"/>
        <xdr:cNvSpPr/>
      </xdr:nvSpPr>
      <xdr:spPr>
        <a:xfrm>
          <a:off x="1968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135255</xdr:rowOff>
    </xdr:from>
    <xdr:to>
      <xdr:col>15</xdr:col>
      <xdr:colOff>50800</xdr:colOff>
      <xdr:row>108</xdr:row>
      <xdr:rowOff>135255</xdr:rowOff>
    </xdr:to>
    <xdr:cxnSp macro="">
      <xdr:nvCxnSpPr>
        <xdr:cNvPr id="317" name="直線コネクタ 316"/>
        <xdr:cNvCxnSpPr/>
      </xdr:nvCxnSpPr>
      <xdr:spPr>
        <a:xfrm>
          <a:off x="2019300" y="18651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318" name="n_1aveValue【市民会館】&#10;有形固定資産減価償却率"/>
        <xdr:cNvSpPr txBox="1"/>
      </xdr:nvSpPr>
      <xdr:spPr>
        <a:xfrm>
          <a:off x="35820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19"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20"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321" name="n_4ave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7638</xdr:rowOff>
    </xdr:from>
    <xdr:ext cx="405111" cy="259045"/>
    <xdr:sp macro="" textlink="">
      <xdr:nvSpPr>
        <xdr:cNvPr id="322" name="n_1mainValue【市民会館】&#10;有形固定資産減価償却率"/>
        <xdr:cNvSpPr txBox="1"/>
      </xdr:nvSpPr>
      <xdr:spPr>
        <a:xfrm>
          <a:off x="3582044"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5732</xdr:rowOff>
    </xdr:from>
    <xdr:ext cx="405111" cy="259045"/>
    <xdr:sp macro="" textlink="">
      <xdr:nvSpPr>
        <xdr:cNvPr id="323" name="n_2mainValue【市民会館】&#10;有形固定資産減価償却率"/>
        <xdr:cNvSpPr txBox="1"/>
      </xdr:nvSpPr>
      <xdr:spPr>
        <a:xfrm>
          <a:off x="2705744"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5732</xdr:rowOff>
    </xdr:from>
    <xdr:ext cx="405111" cy="259045"/>
    <xdr:sp macro="" textlink="">
      <xdr:nvSpPr>
        <xdr:cNvPr id="324" name="n_3mainValue【市民会館】&#10;有形固定資産減価償却率"/>
        <xdr:cNvSpPr txBox="1"/>
      </xdr:nvSpPr>
      <xdr:spPr>
        <a:xfrm>
          <a:off x="1816744"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50" name="直線コネクタ 349"/>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51"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52" name="直線コネクタ 351"/>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53"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54" name="直線コネクタ 353"/>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355" name="【市民会館】&#10;一人当たり面積平均値テキスト"/>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56" name="フローチャート: 判断 355"/>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57" name="フローチャート: 判断 356"/>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58" name="フローチャート: 判断 357"/>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59" name="フローチャート: 判断 358"/>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60" name="フローチャート: 判断 359"/>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103777</xdr:rowOff>
    </xdr:from>
    <xdr:to>
      <xdr:col>55</xdr:col>
      <xdr:colOff>50800</xdr:colOff>
      <xdr:row>108</xdr:row>
      <xdr:rowOff>33927</xdr:rowOff>
    </xdr:to>
    <xdr:sp macro="" textlink="">
      <xdr:nvSpPr>
        <xdr:cNvPr id="366" name="楕円 365"/>
        <xdr:cNvSpPr/>
      </xdr:nvSpPr>
      <xdr:spPr>
        <a:xfrm>
          <a:off x="10426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82204</xdr:rowOff>
    </xdr:from>
    <xdr:ext cx="469744" cy="259045"/>
    <xdr:sp macro="" textlink="">
      <xdr:nvSpPr>
        <xdr:cNvPr id="367" name="【市民会館】&#10;一人当たり面積該当値テキスト"/>
        <xdr:cNvSpPr txBox="1"/>
      </xdr:nvSpPr>
      <xdr:spPr>
        <a:xfrm>
          <a:off x="10515600"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103777</xdr:rowOff>
    </xdr:from>
    <xdr:to>
      <xdr:col>50</xdr:col>
      <xdr:colOff>165100</xdr:colOff>
      <xdr:row>108</xdr:row>
      <xdr:rowOff>33927</xdr:rowOff>
    </xdr:to>
    <xdr:sp macro="" textlink="">
      <xdr:nvSpPr>
        <xdr:cNvPr id="368" name="楕円 367"/>
        <xdr:cNvSpPr/>
      </xdr:nvSpPr>
      <xdr:spPr>
        <a:xfrm>
          <a:off x="9588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154577</xdr:rowOff>
    </xdr:from>
    <xdr:to>
      <xdr:col>55</xdr:col>
      <xdr:colOff>0</xdr:colOff>
      <xdr:row>107</xdr:row>
      <xdr:rowOff>154577</xdr:rowOff>
    </xdr:to>
    <xdr:cxnSp macro="">
      <xdr:nvCxnSpPr>
        <xdr:cNvPr id="369" name="直線コネクタ 368"/>
        <xdr:cNvCxnSpPr/>
      </xdr:nvCxnSpPr>
      <xdr:spPr>
        <a:xfrm>
          <a:off x="9639300" y="184997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370" name="楕円 369"/>
        <xdr:cNvSpPr/>
      </xdr:nvSpPr>
      <xdr:spPr>
        <a:xfrm>
          <a:off x="8699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154577</xdr:rowOff>
    </xdr:from>
    <xdr:to>
      <xdr:col>50</xdr:col>
      <xdr:colOff>114300</xdr:colOff>
      <xdr:row>107</xdr:row>
      <xdr:rowOff>156211</xdr:rowOff>
    </xdr:to>
    <xdr:cxnSp macro="">
      <xdr:nvCxnSpPr>
        <xdr:cNvPr id="371" name="直線コネクタ 370"/>
        <xdr:cNvCxnSpPr/>
      </xdr:nvCxnSpPr>
      <xdr:spPr>
        <a:xfrm flipV="1">
          <a:off x="8750300" y="184997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107043</xdr:rowOff>
    </xdr:from>
    <xdr:to>
      <xdr:col>41</xdr:col>
      <xdr:colOff>101600</xdr:colOff>
      <xdr:row>108</xdr:row>
      <xdr:rowOff>37193</xdr:rowOff>
    </xdr:to>
    <xdr:sp macro="" textlink="">
      <xdr:nvSpPr>
        <xdr:cNvPr id="372" name="楕円 371"/>
        <xdr:cNvSpPr/>
      </xdr:nvSpPr>
      <xdr:spPr>
        <a:xfrm>
          <a:off x="7810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107</xdr:row>
      <xdr:rowOff>157843</xdr:rowOff>
    </xdr:to>
    <xdr:cxnSp macro="">
      <xdr:nvCxnSpPr>
        <xdr:cNvPr id="373" name="直線コネクタ 372"/>
        <xdr:cNvCxnSpPr/>
      </xdr:nvCxnSpPr>
      <xdr:spPr>
        <a:xfrm flipV="1">
          <a:off x="7861300" y="185013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374"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75"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76"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77"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25054</xdr:rowOff>
    </xdr:from>
    <xdr:ext cx="469744" cy="259045"/>
    <xdr:sp macro="" textlink="">
      <xdr:nvSpPr>
        <xdr:cNvPr id="378" name="n_1mainValue【市民会館】&#10;一人当たり面積"/>
        <xdr:cNvSpPr txBox="1"/>
      </xdr:nvSpPr>
      <xdr:spPr>
        <a:xfrm>
          <a:off x="93917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379" name="n_2mainValue【市民会館】&#10;一人当たり面積"/>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28320</xdr:rowOff>
    </xdr:from>
    <xdr:ext cx="469744" cy="259045"/>
    <xdr:sp macro="" textlink="">
      <xdr:nvSpPr>
        <xdr:cNvPr id="380" name="n_3mainValue【市民会館】&#10;一人当たり面積"/>
        <xdr:cNvSpPr txBox="1"/>
      </xdr:nvSpPr>
      <xdr:spPr>
        <a:xfrm>
          <a:off x="7626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05" name="直線コネクタ 404"/>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08"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09" name="直線コネクタ 408"/>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410"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11" name="フローチャート: 判断 410"/>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12" name="フローチャート: 判断 411"/>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3" name="フローチャート: 判断 412"/>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14" name="フローチャート: 判断 413"/>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15" name="フローチャート: 判断 414"/>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421" name="楕円 420"/>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422" name="【一般廃棄物処理施設】&#10;有形固定資産減価償却率該当値テキスト"/>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423" name="楕円 422"/>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39</xdr:row>
      <xdr:rowOff>30480</xdr:rowOff>
    </xdr:to>
    <xdr:cxnSp macro="">
      <xdr:nvCxnSpPr>
        <xdr:cNvPr id="424" name="直線コネクタ 423"/>
        <xdr:cNvCxnSpPr/>
      </xdr:nvCxnSpPr>
      <xdr:spPr>
        <a:xfrm>
          <a:off x="15481300" y="666178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38735</xdr:rowOff>
    </xdr:from>
    <xdr:to>
      <xdr:col>76</xdr:col>
      <xdr:colOff>165100</xdr:colOff>
      <xdr:row>38</xdr:row>
      <xdr:rowOff>140335</xdr:rowOff>
    </xdr:to>
    <xdr:sp macro="" textlink="">
      <xdr:nvSpPr>
        <xdr:cNvPr id="425" name="楕円 424"/>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38</xdr:row>
      <xdr:rowOff>146685</xdr:rowOff>
    </xdr:to>
    <xdr:cxnSp macro="">
      <xdr:nvCxnSpPr>
        <xdr:cNvPr id="426" name="直線コネクタ 425"/>
        <xdr:cNvCxnSpPr/>
      </xdr:nvCxnSpPr>
      <xdr:spPr>
        <a:xfrm>
          <a:off x="14592300" y="66046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74930</xdr:rowOff>
    </xdr:from>
    <xdr:to>
      <xdr:col>72</xdr:col>
      <xdr:colOff>38100</xdr:colOff>
      <xdr:row>38</xdr:row>
      <xdr:rowOff>5080</xdr:rowOff>
    </xdr:to>
    <xdr:sp macro="" textlink="">
      <xdr:nvSpPr>
        <xdr:cNvPr id="427" name="楕円 426"/>
        <xdr:cNvSpPr/>
      </xdr:nvSpPr>
      <xdr:spPr>
        <a:xfrm>
          <a:off x="1365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125730</xdr:rowOff>
    </xdr:from>
    <xdr:to>
      <xdr:col>76</xdr:col>
      <xdr:colOff>114300</xdr:colOff>
      <xdr:row>38</xdr:row>
      <xdr:rowOff>89535</xdr:rowOff>
    </xdr:to>
    <xdr:cxnSp macro="">
      <xdr:nvCxnSpPr>
        <xdr:cNvPr id="428" name="直線コネクタ 427"/>
        <xdr:cNvCxnSpPr/>
      </xdr:nvCxnSpPr>
      <xdr:spPr>
        <a:xfrm>
          <a:off x="13703300" y="646938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429"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30"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106697</xdr:rowOff>
    </xdr:from>
    <xdr:ext cx="405111" cy="259045"/>
    <xdr:sp macro="" textlink="">
      <xdr:nvSpPr>
        <xdr:cNvPr id="431" name="n_3aveValue【一般廃棄物処理施設】&#10;有形固定資産減価償却率"/>
        <xdr:cNvSpPr txBox="1"/>
      </xdr:nvSpPr>
      <xdr:spPr>
        <a:xfrm>
          <a:off x="13500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432"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433" name="n_1mainValue【一般廃棄物処理施設】&#10;有形固定資産減価償却率"/>
        <xdr:cNvSpPr txBox="1"/>
      </xdr:nvSpPr>
      <xdr:spPr>
        <a:xfrm>
          <a:off x="15266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131462</xdr:rowOff>
    </xdr:from>
    <xdr:ext cx="405111" cy="259045"/>
    <xdr:sp macro="" textlink="">
      <xdr:nvSpPr>
        <xdr:cNvPr id="434" name="n_2mainValue【一般廃棄物処理施設】&#10;有形固定資産減価償却率"/>
        <xdr:cNvSpPr txBox="1"/>
      </xdr:nvSpPr>
      <xdr:spPr>
        <a:xfrm>
          <a:off x="14389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21607</xdr:rowOff>
    </xdr:from>
    <xdr:ext cx="405111" cy="259045"/>
    <xdr:sp macro="" textlink="">
      <xdr:nvSpPr>
        <xdr:cNvPr id="435" name="n_3mainValue【一般廃棄物処理施設】&#10;有形固定資産減価償却率"/>
        <xdr:cNvSpPr txBox="1"/>
      </xdr:nvSpPr>
      <xdr:spPr>
        <a:xfrm>
          <a:off x="13500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57" name="直線コネクタ 456"/>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58"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59" name="直線コネクタ 458"/>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60"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61" name="直線コネクタ 460"/>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462"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63" name="フローチャート: 判断 462"/>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64" name="フローチャート: 判断 463"/>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65" name="フローチャート: 判断 464"/>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66" name="フローチャート: 判断 465"/>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67" name="フローチャート: 判断 466"/>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113864</xdr:rowOff>
    </xdr:from>
    <xdr:to>
      <xdr:col>116</xdr:col>
      <xdr:colOff>114300</xdr:colOff>
      <xdr:row>40</xdr:row>
      <xdr:rowOff>44014</xdr:rowOff>
    </xdr:to>
    <xdr:sp macro="" textlink="">
      <xdr:nvSpPr>
        <xdr:cNvPr id="473" name="楕円 472"/>
        <xdr:cNvSpPr/>
      </xdr:nvSpPr>
      <xdr:spPr>
        <a:xfrm>
          <a:off x="22110700" y="680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92291</xdr:rowOff>
    </xdr:from>
    <xdr:ext cx="599010" cy="259045"/>
    <xdr:sp macro="" textlink="">
      <xdr:nvSpPr>
        <xdr:cNvPr id="474" name="【一般廃棄物処理施設】&#10;一人当たり有形固定資産（償却資産）額該当値テキスト"/>
        <xdr:cNvSpPr txBox="1"/>
      </xdr:nvSpPr>
      <xdr:spPr>
        <a:xfrm>
          <a:off x="22199600" y="67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114877</xdr:rowOff>
    </xdr:from>
    <xdr:to>
      <xdr:col>112</xdr:col>
      <xdr:colOff>38100</xdr:colOff>
      <xdr:row>40</xdr:row>
      <xdr:rowOff>45027</xdr:rowOff>
    </xdr:to>
    <xdr:sp macro="" textlink="">
      <xdr:nvSpPr>
        <xdr:cNvPr id="475" name="楕円 474"/>
        <xdr:cNvSpPr/>
      </xdr:nvSpPr>
      <xdr:spPr>
        <a:xfrm>
          <a:off x="21272500" y="68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164664</xdr:rowOff>
    </xdr:from>
    <xdr:to>
      <xdr:col>116</xdr:col>
      <xdr:colOff>63500</xdr:colOff>
      <xdr:row>39</xdr:row>
      <xdr:rowOff>165677</xdr:rowOff>
    </xdr:to>
    <xdr:cxnSp macro="">
      <xdr:nvCxnSpPr>
        <xdr:cNvPr id="476" name="直線コネクタ 475"/>
        <xdr:cNvCxnSpPr/>
      </xdr:nvCxnSpPr>
      <xdr:spPr>
        <a:xfrm flipV="1">
          <a:off x="21323300" y="6851214"/>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117256</xdr:rowOff>
    </xdr:from>
    <xdr:to>
      <xdr:col>107</xdr:col>
      <xdr:colOff>101600</xdr:colOff>
      <xdr:row>40</xdr:row>
      <xdr:rowOff>47406</xdr:rowOff>
    </xdr:to>
    <xdr:sp macro="" textlink="">
      <xdr:nvSpPr>
        <xdr:cNvPr id="477" name="楕円 476"/>
        <xdr:cNvSpPr/>
      </xdr:nvSpPr>
      <xdr:spPr>
        <a:xfrm>
          <a:off x="20383500" y="68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165677</xdr:rowOff>
    </xdr:from>
    <xdr:to>
      <xdr:col>111</xdr:col>
      <xdr:colOff>177800</xdr:colOff>
      <xdr:row>39</xdr:row>
      <xdr:rowOff>168056</xdr:rowOff>
    </xdr:to>
    <xdr:cxnSp macro="">
      <xdr:nvCxnSpPr>
        <xdr:cNvPr id="478" name="直線コネクタ 477"/>
        <xdr:cNvCxnSpPr/>
      </xdr:nvCxnSpPr>
      <xdr:spPr>
        <a:xfrm flipV="1">
          <a:off x="20434300" y="6852227"/>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48982</xdr:rowOff>
    </xdr:from>
    <xdr:to>
      <xdr:col>102</xdr:col>
      <xdr:colOff>165100</xdr:colOff>
      <xdr:row>39</xdr:row>
      <xdr:rowOff>150582</xdr:rowOff>
    </xdr:to>
    <xdr:sp macro="" textlink="">
      <xdr:nvSpPr>
        <xdr:cNvPr id="479" name="楕円 478"/>
        <xdr:cNvSpPr/>
      </xdr:nvSpPr>
      <xdr:spPr>
        <a:xfrm>
          <a:off x="19494500" y="67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99782</xdr:rowOff>
    </xdr:from>
    <xdr:to>
      <xdr:col>107</xdr:col>
      <xdr:colOff>50800</xdr:colOff>
      <xdr:row>39</xdr:row>
      <xdr:rowOff>168056</xdr:rowOff>
    </xdr:to>
    <xdr:cxnSp macro="">
      <xdr:nvCxnSpPr>
        <xdr:cNvPr id="480" name="直線コネクタ 479"/>
        <xdr:cNvCxnSpPr/>
      </xdr:nvCxnSpPr>
      <xdr:spPr>
        <a:xfrm>
          <a:off x="19545300" y="6786332"/>
          <a:ext cx="889000" cy="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481"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482"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483" name="n_3aveValue【一般廃棄物処理施設】&#10;一人当たり有形固定資産（償却資産）額"/>
        <xdr:cNvSpPr txBox="1"/>
      </xdr:nvSpPr>
      <xdr:spPr>
        <a:xfrm>
          <a:off x="19245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484"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36154</xdr:rowOff>
    </xdr:from>
    <xdr:ext cx="599010" cy="259045"/>
    <xdr:sp macro="" textlink="">
      <xdr:nvSpPr>
        <xdr:cNvPr id="485" name="n_1mainValue【一般廃棄物処理施設】&#10;一人当たり有形固定資産（償却資産）額"/>
        <xdr:cNvSpPr txBox="1"/>
      </xdr:nvSpPr>
      <xdr:spPr>
        <a:xfrm>
          <a:off x="21011095" y="689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38533</xdr:rowOff>
    </xdr:from>
    <xdr:ext cx="599010" cy="259045"/>
    <xdr:sp macro="" textlink="">
      <xdr:nvSpPr>
        <xdr:cNvPr id="486" name="n_2mainValue【一般廃棄物処理施設】&#10;一人当たり有形固定資産（償却資産）額"/>
        <xdr:cNvSpPr txBox="1"/>
      </xdr:nvSpPr>
      <xdr:spPr>
        <a:xfrm>
          <a:off x="20134795" y="689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167109</xdr:rowOff>
    </xdr:from>
    <xdr:ext cx="599010" cy="259045"/>
    <xdr:sp macro="" textlink="">
      <xdr:nvSpPr>
        <xdr:cNvPr id="487" name="n_3mainValue【一般廃棄物処理施設】&#10;一人当たり有形固定資産（償却資産）額"/>
        <xdr:cNvSpPr txBox="1"/>
      </xdr:nvSpPr>
      <xdr:spPr>
        <a:xfrm>
          <a:off x="19245795" y="651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4" name="テキスト ボックス 51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6" name="テキスト ボックス 51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6" name="テキスト ボックス 52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36468</xdr:rowOff>
    </xdr:to>
    <xdr:cxnSp macro="">
      <xdr:nvCxnSpPr>
        <xdr:cNvPr id="529" name="直線コネクタ 528"/>
        <xdr:cNvCxnSpPr/>
      </xdr:nvCxnSpPr>
      <xdr:spPr>
        <a:xfrm flipV="1">
          <a:off x="16318864" y="13559789"/>
          <a:ext cx="0" cy="1221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40295</xdr:rowOff>
    </xdr:from>
    <xdr:ext cx="405111" cy="259045"/>
    <xdr:sp macro="" textlink="">
      <xdr:nvSpPr>
        <xdr:cNvPr id="530" name="【消防施設】&#10;有形固定資産減価償却率最小値テキスト"/>
        <xdr:cNvSpPr txBox="1"/>
      </xdr:nvSpPr>
      <xdr:spPr>
        <a:xfrm>
          <a:off x="16357600" y="1478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36468</xdr:rowOff>
    </xdr:from>
    <xdr:to>
      <xdr:col>86</xdr:col>
      <xdr:colOff>25400</xdr:colOff>
      <xdr:row>86</xdr:row>
      <xdr:rowOff>36468</xdr:rowOff>
    </xdr:to>
    <xdr:cxnSp macro="">
      <xdr:nvCxnSpPr>
        <xdr:cNvPr id="531" name="直線コネクタ 530"/>
        <xdr:cNvCxnSpPr/>
      </xdr:nvCxnSpPr>
      <xdr:spPr>
        <a:xfrm>
          <a:off x="16230600" y="147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532"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533" name="直線コネクタ 532"/>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534" name="【消防施設】&#10;有形固定資産減価償却率平均値テキスト"/>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535" name="フローチャート: 判断 534"/>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54248</xdr:rowOff>
    </xdr:from>
    <xdr:to>
      <xdr:col>81</xdr:col>
      <xdr:colOff>101600</xdr:colOff>
      <xdr:row>82</xdr:row>
      <xdr:rowOff>155848</xdr:rowOff>
    </xdr:to>
    <xdr:sp macro="" textlink="">
      <xdr:nvSpPr>
        <xdr:cNvPr id="536" name="フローチャート: 判断 535"/>
        <xdr:cNvSpPr/>
      </xdr:nvSpPr>
      <xdr:spPr>
        <a:xfrm>
          <a:off x="15430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52614</xdr:rowOff>
    </xdr:from>
    <xdr:to>
      <xdr:col>76</xdr:col>
      <xdr:colOff>165100</xdr:colOff>
      <xdr:row>82</xdr:row>
      <xdr:rowOff>154214</xdr:rowOff>
    </xdr:to>
    <xdr:sp macro="" textlink="">
      <xdr:nvSpPr>
        <xdr:cNvPr id="537" name="フローチャート: 判断 536"/>
        <xdr:cNvSpPr/>
      </xdr:nvSpPr>
      <xdr:spPr>
        <a:xfrm>
          <a:off x="14541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538" name="フローチャート: 判断 537"/>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67311</xdr:rowOff>
    </xdr:from>
    <xdr:to>
      <xdr:col>67</xdr:col>
      <xdr:colOff>101600</xdr:colOff>
      <xdr:row>83</xdr:row>
      <xdr:rowOff>168911</xdr:rowOff>
    </xdr:to>
    <xdr:sp macro="" textlink="">
      <xdr:nvSpPr>
        <xdr:cNvPr id="539" name="フローチャート: 判断 538"/>
        <xdr:cNvSpPr/>
      </xdr:nvSpPr>
      <xdr:spPr>
        <a:xfrm>
          <a:off x="1276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135889</xdr:rowOff>
    </xdr:from>
    <xdr:to>
      <xdr:col>85</xdr:col>
      <xdr:colOff>177800</xdr:colOff>
      <xdr:row>79</xdr:row>
      <xdr:rowOff>66039</xdr:rowOff>
    </xdr:to>
    <xdr:sp macro="" textlink="">
      <xdr:nvSpPr>
        <xdr:cNvPr id="545" name="楕円 544"/>
        <xdr:cNvSpPr/>
      </xdr:nvSpPr>
      <xdr:spPr>
        <a:xfrm>
          <a:off x="162687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88916</xdr:rowOff>
    </xdr:from>
    <xdr:ext cx="405111" cy="259045"/>
    <xdr:sp macro="" textlink="">
      <xdr:nvSpPr>
        <xdr:cNvPr id="546" name="【消防施設】&#10;有形固定資産減価償却率該当値テキスト"/>
        <xdr:cNvSpPr txBox="1"/>
      </xdr:nvSpPr>
      <xdr:spPr>
        <a:xfrm>
          <a:off x="16357600"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96701</xdr:rowOff>
    </xdr:from>
    <xdr:to>
      <xdr:col>81</xdr:col>
      <xdr:colOff>101600</xdr:colOff>
      <xdr:row>79</xdr:row>
      <xdr:rowOff>26851</xdr:rowOff>
    </xdr:to>
    <xdr:sp macro="" textlink="">
      <xdr:nvSpPr>
        <xdr:cNvPr id="547" name="楕円 546"/>
        <xdr:cNvSpPr/>
      </xdr:nvSpPr>
      <xdr:spPr>
        <a:xfrm>
          <a:off x="15430500" y="134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147501</xdr:rowOff>
    </xdr:from>
    <xdr:to>
      <xdr:col>85</xdr:col>
      <xdr:colOff>127000</xdr:colOff>
      <xdr:row>79</xdr:row>
      <xdr:rowOff>15239</xdr:rowOff>
    </xdr:to>
    <xdr:cxnSp macro="">
      <xdr:nvCxnSpPr>
        <xdr:cNvPr id="548" name="直線コネクタ 547"/>
        <xdr:cNvCxnSpPr/>
      </xdr:nvCxnSpPr>
      <xdr:spPr>
        <a:xfrm>
          <a:off x="15481300" y="1352060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59145</xdr:rowOff>
    </xdr:from>
    <xdr:to>
      <xdr:col>76</xdr:col>
      <xdr:colOff>165100</xdr:colOff>
      <xdr:row>78</xdr:row>
      <xdr:rowOff>160745</xdr:rowOff>
    </xdr:to>
    <xdr:sp macro="" textlink="">
      <xdr:nvSpPr>
        <xdr:cNvPr id="549" name="楕円 548"/>
        <xdr:cNvSpPr/>
      </xdr:nvSpPr>
      <xdr:spPr>
        <a:xfrm>
          <a:off x="14541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109945</xdr:rowOff>
    </xdr:from>
    <xdr:to>
      <xdr:col>81</xdr:col>
      <xdr:colOff>50800</xdr:colOff>
      <xdr:row>78</xdr:row>
      <xdr:rowOff>147501</xdr:rowOff>
    </xdr:to>
    <xdr:cxnSp macro="">
      <xdr:nvCxnSpPr>
        <xdr:cNvPr id="550" name="直線コネクタ 549"/>
        <xdr:cNvCxnSpPr/>
      </xdr:nvCxnSpPr>
      <xdr:spPr>
        <a:xfrm>
          <a:off x="14592300" y="134830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21589</xdr:rowOff>
    </xdr:from>
    <xdr:to>
      <xdr:col>72</xdr:col>
      <xdr:colOff>38100</xdr:colOff>
      <xdr:row>78</xdr:row>
      <xdr:rowOff>123189</xdr:rowOff>
    </xdr:to>
    <xdr:sp macro="" textlink="">
      <xdr:nvSpPr>
        <xdr:cNvPr id="551" name="楕円 550"/>
        <xdr:cNvSpPr/>
      </xdr:nvSpPr>
      <xdr:spPr>
        <a:xfrm>
          <a:off x="13652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72389</xdr:rowOff>
    </xdr:from>
    <xdr:to>
      <xdr:col>76</xdr:col>
      <xdr:colOff>114300</xdr:colOff>
      <xdr:row>78</xdr:row>
      <xdr:rowOff>109945</xdr:rowOff>
    </xdr:to>
    <xdr:cxnSp macro="">
      <xdr:nvCxnSpPr>
        <xdr:cNvPr id="552" name="直線コネクタ 551"/>
        <xdr:cNvCxnSpPr/>
      </xdr:nvCxnSpPr>
      <xdr:spPr>
        <a:xfrm>
          <a:off x="13703300" y="134454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146975</xdr:rowOff>
    </xdr:from>
    <xdr:ext cx="405111" cy="259045"/>
    <xdr:sp macro="" textlink="">
      <xdr:nvSpPr>
        <xdr:cNvPr id="553" name="n_1aveValue【消防施設】&#10;有形固定資産減価償却率"/>
        <xdr:cNvSpPr txBox="1"/>
      </xdr:nvSpPr>
      <xdr:spPr>
        <a:xfrm>
          <a:off x="15266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145341</xdr:rowOff>
    </xdr:from>
    <xdr:ext cx="405111" cy="259045"/>
    <xdr:sp macro="" textlink="">
      <xdr:nvSpPr>
        <xdr:cNvPr id="554" name="n_2aveValue【消防施設】&#10;有形固定資産減価償却率"/>
        <xdr:cNvSpPr txBox="1"/>
      </xdr:nvSpPr>
      <xdr:spPr>
        <a:xfrm>
          <a:off x="14389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555" name="n_3aveValue【消防施設】&#10;有形固定資産減価償却率"/>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13988</xdr:rowOff>
    </xdr:from>
    <xdr:ext cx="405111" cy="259045"/>
    <xdr:sp macro="" textlink="">
      <xdr:nvSpPr>
        <xdr:cNvPr id="556" name="n_4aveValue【消防施設】&#10;有形固定資産減価償却率"/>
        <xdr:cNvSpPr txBox="1"/>
      </xdr:nvSpPr>
      <xdr:spPr>
        <a:xfrm>
          <a:off x="12611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43378</xdr:rowOff>
    </xdr:from>
    <xdr:ext cx="405111" cy="259045"/>
    <xdr:sp macro="" textlink="">
      <xdr:nvSpPr>
        <xdr:cNvPr id="557" name="n_1mainValue【消防施設】&#10;有形固定資産減価償却率"/>
        <xdr:cNvSpPr txBox="1"/>
      </xdr:nvSpPr>
      <xdr:spPr>
        <a:xfrm>
          <a:off x="152660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5822</xdr:rowOff>
    </xdr:from>
    <xdr:ext cx="405111" cy="259045"/>
    <xdr:sp macro="" textlink="">
      <xdr:nvSpPr>
        <xdr:cNvPr id="558" name="n_2mainValue【消防施設】&#10;有形固定資産減価償却率"/>
        <xdr:cNvSpPr txBox="1"/>
      </xdr:nvSpPr>
      <xdr:spPr>
        <a:xfrm>
          <a:off x="14389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139716</xdr:rowOff>
    </xdr:from>
    <xdr:ext cx="405111" cy="259045"/>
    <xdr:sp macro="" textlink="">
      <xdr:nvSpPr>
        <xdr:cNvPr id="559" name="n_3mainValue【消防施設】&#10;有形固定資産減価償却率"/>
        <xdr:cNvSpPr txBox="1"/>
      </xdr:nvSpPr>
      <xdr:spPr>
        <a:xfrm>
          <a:off x="13500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0" name="直線コネクタ 5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1" name="テキスト ボックス 5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2" name="直線コネクタ 5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3" name="テキスト ボックス 5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4" name="直線コネクタ 5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5" name="テキスト ボックス 5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6" name="直線コネクタ 5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7" name="テキスト ボックス 5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8" name="直線コネクタ 5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9" name="テキスト ボックス 5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583" name="直線コネクタ 582"/>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84"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85" name="直線コネクタ 584"/>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586"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587" name="直線コネクタ 586"/>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588"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589" name="フローチャート: 判断 588"/>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590" name="フローチャート: 判断 589"/>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591" name="フローチャート: 判断 590"/>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92" name="フローチャート: 判断 591"/>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93" name="フローチャート: 判断 592"/>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52070</xdr:rowOff>
    </xdr:from>
    <xdr:to>
      <xdr:col>116</xdr:col>
      <xdr:colOff>114300</xdr:colOff>
      <xdr:row>84</xdr:row>
      <xdr:rowOff>153670</xdr:rowOff>
    </xdr:to>
    <xdr:sp macro="" textlink="">
      <xdr:nvSpPr>
        <xdr:cNvPr id="599" name="楕円 598"/>
        <xdr:cNvSpPr/>
      </xdr:nvSpPr>
      <xdr:spPr>
        <a:xfrm>
          <a:off x="22110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30497</xdr:rowOff>
    </xdr:from>
    <xdr:ext cx="469744" cy="259045"/>
    <xdr:sp macro="" textlink="">
      <xdr:nvSpPr>
        <xdr:cNvPr id="600" name="【消防施設】&#10;一人当たり面積該当値テキスト"/>
        <xdr:cNvSpPr txBox="1"/>
      </xdr:nvSpPr>
      <xdr:spPr>
        <a:xfrm>
          <a:off x="22199600"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01" name="楕円 600"/>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102870</xdr:rowOff>
    </xdr:from>
    <xdr:to>
      <xdr:col>116</xdr:col>
      <xdr:colOff>63500</xdr:colOff>
      <xdr:row>84</xdr:row>
      <xdr:rowOff>106680</xdr:rowOff>
    </xdr:to>
    <xdr:cxnSp macro="">
      <xdr:nvCxnSpPr>
        <xdr:cNvPr id="602" name="直線コネクタ 601"/>
        <xdr:cNvCxnSpPr/>
      </xdr:nvCxnSpPr>
      <xdr:spPr>
        <a:xfrm flipV="1">
          <a:off x="21323300" y="1450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03" name="楕円 602"/>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604" name="直線コネクタ 603"/>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59689</xdr:rowOff>
    </xdr:from>
    <xdr:to>
      <xdr:col>102</xdr:col>
      <xdr:colOff>165100</xdr:colOff>
      <xdr:row>84</xdr:row>
      <xdr:rowOff>161289</xdr:rowOff>
    </xdr:to>
    <xdr:sp macro="" textlink="">
      <xdr:nvSpPr>
        <xdr:cNvPr id="605" name="楕円 604"/>
        <xdr:cNvSpPr/>
      </xdr:nvSpPr>
      <xdr:spPr>
        <a:xfrm>
          <a:off x="19494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110489</xdr:rowOff>
    </xdr:to>
    <xdr:cxnSp macro="">
      <xdr:nvCxnSpPr>
        <xdr:cNvPr id="606" name="直線コネクタ 605"/>
        <xdr:cNvCxnSpPr/>
      </xdr:nvCxnSpPr>
      <xdr:spPr>
        <a:xfrm flipV="1">
          <a:off x="19545300" y="1450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07"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08"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09"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10"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11"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12"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152416</xdr:rowOff>
    </xdr:from>
    <xdr:ext cx="469744" cy="259045"/>
    <xdr:sp macro="" textlink="">
      <xdr:nvSpPr>
        <xdr:cNvPr id="613" name="n_3mainValue【消防施設】&#10;一人当たり面積"/>
        <xdr:cNvSpPr txBox="1"/>
      </xdr:nvSpPr>
      <xdr:spPr>
        <a:xfrm>
          <a:off x="19310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39" name="直線コネクタ 638"/>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40"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41" name="直線コネクタ 640"/>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42"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43" name="直線コネクタ 642"/>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44"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45" name="フローチャート: 判断 644"/>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46" name="フローチャート: 判断 645"/>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47" name="フローチャート: 判断 646"/>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48" name="フローチャート: 判断 647"/>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49" name="フローチャート: 判断 648"/>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655" name="楕円 654"/>
        <xdr:cNvSpPr/>
      </xdr:nvSpPr>
      <xdr:spPr>
        <a:xfrm>
          <a:off x="16268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40113</xdr:rowOff>
    </xdr:from>
    <xdr:ext cx="405111" cy="259045"/>
    <xdr:sp macro="" textlink="">
      <xdr:nvSpPr>
        <xdr:cNvPr id="656" name="【庁舎】&#10;有形固定資産減価償却率該当値テキスト"/>
        <xdr:cNvSpPr txBox="1"/>
      </xdr:nvSpPr>
      <xdr:spPr>
        <a:xfrm>
          <a:off x="163576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134801</xdr:rowOff>
    </xdr:from>
    <xdr:to>
      <xdr:col>81</xdr:col>
      <xdr:colOff>101600</xdr:colOff>
      <xdr:row>101</xdr:row>
      <xdr:rowOff>64951</xdr:rowOff>
    </xdr:to>
    <xdr:sp macro="" textlink="">
      <xdr:nvSpPr>
        <xdr:cNvPr id="657" name="楕円 656"/>
        <xdr:cNvSpPr/>
      </xdr:nvSpPr>
      <xdr:spPr>
        <a:xfrm>
          <a:off x="15430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xdr:rowOff>
    </xdr:from>
    <xdr:to>
      <xdr:col>85</xdr:col>
      <xdr:colOff>127000</xdr:colOff>
      <xdr:row>101</xdr:row>
      <xdr:rowOff>68036</xdr:rowOff>
    </xdr:to>
    <xdr:cxnSp macro="">
      <xdr:nvCxnSpPr>
        <xdr:cNvPr id="658" name="直線コネクタ 657"/>
        <xdr:cNvCxnSpPr/>
      </xdr:nvCxnSpPr>
      <xdr:spPr>
        <a:xfrm>
          <a:off x="15481300" y="1733060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74386</xdr:rowOff>
    </xdr:from>
    <xdr:to>
      <xdr:col>76</xdr:col>
      <xdr:colOff>165100</xdr:colOff>
      <xdr:row>101</xdr:row>
      <xdr:rowOff>4536</xdr:rowOff>
    </xdr:to>
    <xdr:sp macro="" textlink="">
      <xdr:nvSpPr>
        <xdr:cNvPr id="659" name="楕円 658"/>
        <xdr:cNvSpPr/>
      </xdr:nvSpPr>
      <xdr:spPr>
        <a:xfrm>
          <a:off x="14541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125186</xdr:rowOff>
    </xdr:from>
    <xdr:to>
      <xdr:col>81</xdr:col>
      <xdr:colOff>50800</xdr:colOff>
      <xdr:row>101</xdr:row>
      <xdr:rowOff>14151</xdr:rowOff>
    </xdr:to>
    <xdr:cxnSp macro="">
      <xdr:nvCxnSpPr>
        <xdr:cNvPr id="660" name="直線コネクタ 659"/>
        <xdr:cNvCxnSpPr/>
      </xdr:nvCxnSpPr>
      <xdr:spPr>
        <a:xfrm>
          <a:off x="14592300" y="1727018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13970</xdr:rowOff>
    </xdr:from>
    <xdr:to>
      <xdr:col>72</xdr:col>
      <xdr:colOff>38100</xdr:colOff>
      <xdr:row>100</xdr:row>
      <xdr:rowOff>115570</xdr:rowOff>
    </xdr:to>
    <xdr:sp macro="" textlink="">
      <xdr:nvSpPr>
        <xdr:cNvPr id="661" name="楕円 660"/>
        <xdr:cNvSpPr/>
      </xdr:nvSpPr>
      <xdr:spPr>
        <a:xfrm>
          <a:off x="13652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64770</xdr:rowOff>
    </xdr:from>
    <xdr:to>
      <xdr:col>76</xdr:col>
      <xdr:colOff>114300</xdr:colOff>
      <xdr:row>100</xdr:row>
      <xdr:rowOff>125186</xdr:rowOff>
    </xdr:to>
    <xdr:cxnSp macro="">
      <xdr:nvCxnSpPr>
        <xdr:cNvPr id="662" name="直線コネクタ 661"/>
        <xdr:cNvCxnSpPr/>
      </xdr:nvCxnSpPr>
      <xdr:spPr>
        <a:xfrm>
          <a:off x="13703300" y="1720977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663"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64"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65"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66"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81478</xdr:rowOff>
    </xdr:from>
    <xdr:ext cx="405111" cy="259045"/>
    <xdr:sp macro="" textlink="">
      <xdr:nvSpPr>
        <xdr:cNvPr id="667" name="n_1mainValue【庁舎】&#10;有形固定資産減価償却率"/>
        <xdr:cNvSpPr txBox="1"/>
      </xdr:nvSpPr>
      <xdr:spPr>
        <a:xfrm>
          <a:off x="152660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21063</xdr:rowOff>
    </xdr:from>
    <xdr:ext cx="405111" cy="259045"/>
    <xdr:sp macro="" textlink="">
      <xdr:nvSpPr>
        <xdr:cNvPr id="668" name="n_2mainValue【庁舎】&#10;有形固定資産減価償却率"/>
        <xdr:cNvSpPr txBox="1"/>
      </xdr:nvSpPr>
      <xdr:spPr>
        <a:xfrm>
          <a:off x="14389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132097</xdr:rowOff>
    </xdr:from>
    <xdr:ext cx="340478" cy="259045"/>
    <xdr:sp macro="" textlink="">
      <xdr:nvSpPr>
        <xdr:cNvPr id="669" name="n_3mainValue【庁舎】&#10;有形固定資産減価償却率"/>
        <xdr:cNvSpPr txBox="1"/>
      </xdr:nvSpPr>
      <xdr:spPr>
        <a:xfrm>
          <a:off x="13533061" y="1693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93" name="直線コネクタ 692"/>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94"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95" name="直線コネクタ 694"/>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96"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97" name="直線コネクタ 696"/>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698" name="【庁舎】&#10;一人当たり面積平均値テキスト"/>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99" name="フローチャート: 判断 698"/>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00" name="フローチャート: 判断 699"/>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01" name="フローチャート: 判断 700"/>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02" name="フローチャート: 判断 701"/>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03" name="フローチャート: 判断 702"/>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53975</xdr:rowOff>
    </xdr:from>
    <xdr:to>
      <xdr:col>116</xdr:col>
      <xdr:colOff>114300</xdr:colOff>
      <xdr:row>103</xdr:row>
      <xdr:rowOff>155575</xdr:rowOff>
    </xdr:to>
    <xdr:sp macro="" textlink="">
      <xdr:nvSpPr>
        <xdr:cNvPr id="709" name="楕円 708"/>
        <xdr:cNvSpPr/>
      </xdr:nvSpPr>
      <xdr:spPr>
        <a:xfrm>
          <a:off x="22110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76852</xdr:rowOff>
    </xdr:from>
    <xdr:ext cx="469744" cy="259045"/>
    <xdr:sp macro="" textlink="">
      <xdr:nvSpPr>
        <xdr:cNvPr id="710" name="【庁舎】&#10;一人当たり面積該当値テキスト"/>
        <xdr:cNvSpPr txBox="1"/>
      </xdr:nvSpPr>
      <xdr:spPr>
        <a:xfrm>
          <a:off x="22199600"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711" name="楕円 710"/>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104775</xdr:rowOff>
    </xdr:from>
    <xdr:to>
      <xdr:col>116</xdr:col>
      <xdr:colOff>63500</xdr:colOff>
      <xdr:row>105</xdr:row>
      <xdr:rowOff>49530</xdr:rowOff>
    </xdr:to>
    <xdr:cxnSp macro="">
      <xdr:nvCxnSpPr>
        <xdr:cNvPr id="712" name="直線コネクタ 711"/>
        <xdr:cNvCxnSpPr/>
      </xdr:nvCxnSpPr>
      <xdr:spPr>
        <a:xfrm flipV="1">
          <a:off x="21323300" y="17764125"/>
          <a:ext cx="8382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xdr:rowOff>
    </xdr:from>
    <xdr:to>
      <xdr:col>107</xdr:col>
      <xdr:colOff>101600</xdr:colOff>
      <xdr:row>105</xdr:row>
      <xdr:rowOff>106045</xdr:rowOff>
    </xdr:to>
    <xdr:sp macro="" textlink="">
      <xdr:nvSpPr>
        <xdr:cNvPr id="713" name="楕円 712"/>
        <xdr:cNvSpPr/>
      </xdr:nvSpPr>
      <xdr:spPr>
        <a:xfrm>
          <a:off x="20383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55245</xdr:rowOff>
    </xdr:to>
    <xdr:cxnSp macro="">
      <xdr:nvCxnSpPr>
        <xdr:cNvPr id="714" name="直線コネクタ 713"/>
        <xdr:cNvCxnSpPr/>
      </xdr:nvCxnSpPr>
      <xdr:spPr>
        <a:xfrm flipV="1">
          <a:off x="20434300" y="18051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xdr:rowOff>
    </xdr:from>
    <xdr:to>
      <xdr:col>102</xdr:col>
      <xdr:colOff>165100</xdr:colOff>
      <xdr:row>105</xdr:row>
      <xdr:rowOff>109855</xdr:rowOff>
    </xdr:to>
    <xdr:sp macro="" textlink="">
      <xdr:nvSpPr>
        <xdr:cNvPr id="715" name="楕円 714"/>
        <xdr:cNvSpPr/>
      </xdr:nvSpPr>
      <xdr:spPr>
        <a:xfrm>
          <a:off x="19494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55245</xdr:rowOff>
    </xdr:from>
    <xdr:to>
      <xdr:col>107</xdr:col>
      <xdr:colOff>50800</xdr:colOff>
      <xdr:row>105</xdr:row>
      <xdr:rowOff>59055</xdr:rowOff>
    </xdr:to>
    <xdr:cxnSp macro="">
      <xdr:nvCxnSpPr>
        <xdr:cNvPr id="716" name="直線コネクタ 715"/>
        <xdr:cNvCxnSpPr/>
      </xdr:nvCxnSpPr>
      <xdr:spPr>
        <a:xfrm flipV="1">
          <a:off x="19545300" y="18057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717"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718"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719"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720"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91457</xdr:rowOff>
    </xdr:from>
    <xdr:ext cx="469744" cy="259045"/>
    <xdr:sp macro="" textlink="">
      <xdr:nvSpPr>
        <xdr:cNvPr id="721" name="n_1main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97172</xdr:rowOff>
    </xdr:from>
    <xdr:ext cx="469744" cy="259045"/>
    <xdr:sp macro="" textlink="">
      <xdr:nvSpPr>
        <xdr:cNvPr id="722" name="n_2mainValue【庁舎】&#10;一人当たり面積"/>
        <xdr:cNvSpPr txBox="1"/>
      </xdr:nvSpPr>
      <xdr:spPr>
        <a:xfrm>
          <a:off x="20199427" y="1809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100982</xdr:rowOff>
    </xdr:from>
    <xdr:ext cx="469744" cy="259045"/>
    <xdr:sp macro="" textlink="">
      <xdr:nvSpPr>
        <xdr:cNvPr id="723" name="n_3mainValue【庁舎】&#10;一人当たり面積"/>
        <xdr:cNvSpPr txBox="1"/>
      </xdr:nvSpPr>
      <xdr:spPr>
        <a:xfrm>
          <a:off x="19310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類似団体と比較して特に有形固定資産減価償却率が高くなっている施設は、図書館と市民会館であり、特に低くなっている施設は、庁舎、消防施設である。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図書館と市民会館については、平成２９年度から着手している多機能観光支援施設に機能を移転し、令和３年度までに複合化を図る予定である。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庁舎は平成２６年度に改築し、消防施設は消防本部と</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今帰仁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分遣所をそれぞれ平成２２年度と平成２６年度に改築を終えているため、有形固定資産減価償却率が低くなっている。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081_&#26412;&#3709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42.8</v>
          </cell>
          <cell r="CF51">
            <v>29.2</v>
          </cell>
          <cell r="CN51">
            <v>30.9</v>
          </cell>
          <cell r="CV51">
            <v>22.2</v>
          </cell>
        </row>
        <row r="53">
          <cell r="BX53">
            <v>50.5</v>
          </cell>
          <cell r="CF53">
            <v>52.5</v>
          </cell>
          <cell r="CN53">
            <v>53.3</v>
          </cell>
          <cell r="CV53">
            <v>53.6</v>
          </cell>
        </row>
        <row r="55">
          <cell r="AN55" t="str">
            <v>類似団体内平均値</v>
          </cell>
          <cell r="BX55">
            <v>0</v>
          </cell>
          <cell r="CF55">
            <v>0</v>
          </cell>
          <cell r="CN55">
            <v>0</v>
          </cell>
          <cell r="CV55">
            <v>3.1</v>
          </cell>
        </row>
        <row r="57">
          <cell r="BX57">
            <v>52.1</v>
          </cell>
          <cell r="CF57">
            <v>59.1</v>
          </cell>
          <cell r="CN57">
            <v>59.8</v>
          </cell>
          <cell r="CV57">
            <v>59.7</v>
          </cell>
        </row>
        <row r="72">
          <cell r="BP72" t="str">
            <v>H27</v>
          </cell>
          <cell r="BX72" t="str">
            <v>H28</v>
          </cell>
          <cell r="CF72" t="str">
            <v>H29</v>
          </cell>
          <cell r="CN72" t="str">
            <v>H30</v>
          </cell>
          <cell r="CV72" t="str">
            <v>R01</v>
          </cell>
        </row>
        <row r="73">
          <cell r="AN73" t="str">
            <v>当該団体値</v>
          </cell>
          <cell r="BP73">
            <v>48.6</v>
          </cell>
          <cell r="BX73">
            <v>42.8</v>
          </cell>
          <cell r="CF73">
            <v>29.2</v>
          </cell>
          <cell r="CN73">
            <v>30.9</v>
          </cell>
          <cell r="CV73">
            <v>22.2</v>
          </cell>
        </row>
        <row r="75">
          <cell r="BP75">
            <v>5.0999999999999996</v>
          </cell>
          <cell r="BX75">
            <v>5.8</v>
          </cell>
          <cell r="CF75">
            <v>7.5</v>
          </cell>
          <cell r="CN75">
            <v>9.1999999999999993</v>
          </cell>
          <cell r="CV75">
            <v>10</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CE18" sqref="CE18:CS1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10550064</v>
      </c>
      <c r="BO4" s="393"/>
      <c r="BP4" s="393"/>
      <c r="BQ4" s="393"/>
      <c r="BR4" s="393"/>
      <c r="BS4" s="393"/>
      <c r="BT4" s="393"/>
      <c r="BU4" s="394"/>
      <c r="BV4" s="392">
        <v>8887165</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8</v>
      </c>
      <c r="CU4" s="399"/>
      <c r="CV4" s="399"/>
      <c r="CW4" s="399"/>
      <c r="CX4" s="399"/>
      <c r="CY4" s="399"/>
      <c r="CZ4" s="399"/>
      <c r="DA4" s="400"/>
      <c r="DB4" s="398">
        <v>5.5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10166045</v>
      </c>
      <c r="BO5" s="430"/>
      <c r="BP5" s="430"/>
      <c r="BQ5" s="430"/>
      <c r="BR5" s="430"/>
      <c r="BS5" s="430"/>
      <c r="BT5" s="430"/>
      <c r="BU5" s="431"/>
      <c r="BV5" s="429">
        <v>8657031</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93.6</v>
      </c>
      <c r="CU5" s="427"/>
      <c r="CV5" s="427"/>
      <c r="CW5" s="427"/>
      <c r="CX5" s="427"/>
      <c r="CY5" s="427"/>
      <c r="CZ5" s="427"/>
      <c r="DA5" s="428"/>
      <c r="DB5" s="426">
        <v>93.9</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384019</v>
      </c>
      <c r="BO6" s="430"/>
      <c r="BP6" s="430"/>
      <c r="BQ6" s="430"/>
      <c r="BR6" s="430"/>
      <c r="BS6" s="430"/>
      <c r="BT6" s="430"/>
      <c r="BU6" s="431"/>
      <c r="BV6" s="429">
        <v>230134</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96.7</v>
      </c>
      <c r="CU6" s="467"/>
      <c r="CV6" s="467"/>
      <c r="CW6" s="467"/>
      <c r="CX6" s="467"/>
      <c r="CY6" s="467"/>
      <c r="CZ6" s="467"/>
      <c r="DA6" s="468"/>
      <c r="DB6" s="466">
        <v>97.8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71282</v>
      </c>
      <c r="BO7" s="430"/>
      <c r="BP7" s="430"/>
      <c r="BQ7" s="430"/>
      <c r="BR7" s="430"/>
      <c r="BS7" s="430"/>
      <c r="BT7" s="430"/>
      <c r="BU7" s="431"/>
      <c r="BV7" s="429">
        <v>17325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3885110</v>
      </c>
      <c r="CU7" s="430"/>
      <c r="CV7" s="430"/>
      <c r="CW7" s="430"/>
      <c r="CX7" s="430"/>
      <c r="CY7" s="430"/>
      <c r="CZ7" s="430"/>
      <c r="DA7" s="431"/>
      <c r="DB7" s="429">
        <v>3886897</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312737</v>
      </c>
      <c r="BO8" s="430"/>
      <c r="BP8" s="430"/>
      <c r="BQ8" s="430"/>
      <c r="BR8" s="430"/>
      <c r="BS8" s="430"/>
      <c r="BT8" s="430"/>
      <c r="BU8" s="431"/>
      <c r="BV8" s="429">
        <v>212809</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0.34</v>
      </c>
      <c r="CU8" s="470"/>
      <c r="CV8" s="470"/>
      <c r="CW8" s="470"/>
      <c r="CX8" s="470"/>
      <c r="CY8" s="470"/>
      <c r="CZ8" s="470"/>
      <c r="DA8" s="471"/>
      <c r="DB8" s="469">
        <v>0.33</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13536</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99928</v>
      </c>
      <c r="BO9" s="430"/>
      <c r="BP9" s="430"/>
      <c r="BQ9" s="430"/>
      <c r="BR9" s="430"/>
      <c r="BS9" s="430"/>
      <c r="BT9" s="430"/>
      <c r="BU9" s="431"/>
      <c r="BV9" s="429">
        <v>-102761</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13.1</v>
      </c>
      <c r="CU9" s="427"/>
      <c r="CV9" s="427"/>
      <c r="CW9" s="427"/>
      <c r="CX9" s="427"/>
      <c r="CY9" s="427"/>
      <c r="CZ9" s="427"/>
      <c r="DA9" s="428"/>
      <c r="DB9" s="426">
        <v>14.2</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13870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106410</v>
      </c>
      <c r="BO10" s="430"/>
      <c r="BP10" s="430"/>
      <c r="BQ10" s="430"/>
      <c r="BR10" s="430"/>
      <c r="BS10" s="430"/>
      <c r="BT10" s="430"/>
      <c r="BU10" s="431"/>
      <c r="BV10" s="429">
        <v>287534</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115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13191</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230397</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13030</v>
      </c>
      <c r="S13" s="514"/>
      <c r="T13" s="514"/>
      <c r="U13" s="514"/>
      <c r="V13" s="515"/>
      <c r="W13" s="445" t="s">
        <v>139</v>
      </c>
      <c r="X13" s="446"/>
      <c r="Y13" s="446"/>
      <c r="Z13" s="446"/>
      <c r="AA13" s="446"/>
      <c r="AB13" s="436"/>
      <c r="AC13" s="480">
        <v>595</v>
      </c>
      <c r="AD13" s="481"/>
      <c r="AE13" s="481"/>
      <c r="AF13" s="481"/>
      <c r="AG13" s="523"/>
      <c r="AH13" s="480">
        <v>703</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-24059</v>
      </c>
      <c r="BO13" s="430"/>
      <c r="BP13" s="430"/>
      <c r="BQ13" s="430"/>
      <c r="BR13" s="430"/>
      <c r="BS13" s="430"/>
      <c r="BT13" s="430"/>
      <c r="BU13" s="431"/>
      <c r="BV13" s="429">
        <v>184773</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10</v>
      </c>
      <c r="CU13" s="427"/>
      <c r="CV13" s="427"/>
      <c r="CW13" s="427"/>
      <c r="CX13" s="427"/>
      <c r="CY13" s="427"/>
      <c r="CZ13" s="427"/>
      <c r="DA13" s="428"/>
      <c r="DB13" s="426">
        <v>9.1999999999999993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13234</v>
      </c>
      <c r="S14" s="514"/>
      <c r="T14" s="514"/>
      <c r="U14" s="514"/>
      <c r="V14" s="515"/>
      <c r="W14" s="419"/>
      <c r="X14" s="420"/>
      <c r="Y14" s="420"/>
      <c r="Z14" s="420"/>
      <c r="AA14" s="420"/>
      <c r="AB14" s="409"/>
      <c r="AC14" s="516">
        <v>9.6</v>
      </c>
      <c r="AD14" s="517"/>
      <c r="AE14" s="517"/>
      <c r="AF14" s="517"/>
      <c r="AG14" s="518"/>
      <c r="AH14" s="516">
        <v>11.2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22.2</v>
      </c>
      <c r="CU14" s="528"/>
      <c r="CV14" s="528"/>
      <c r="CW14" s="528"/>
      <c r="CX14" s="528"/>
      <c r="CY14" s="528"/>
      <c r="CZ14" s="528"/>
      <c r="DA14" s="529"/>
      <c r="DB14" s="527">
        <v>30.9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13121</v>
      </c>
      <c r="S15" s="514"/>
      <c r="T15" s="514"/>
      <c r="U15" s="514"/>
      <c r="V15" s="515"/>
      <c r="W15" s="445" t="s">
        <v>146</v>
      </c>
      <c r="X15" s="446"/>
      <c r="Y15" s="446"/>
      <c r="Z15" s="446"/>
      <c r="AA15" s="446"/>
      <c r="AB15" s="436"/>
      <c r="AC15" s="480">
        <v>1107</v>
      </c>
      <c r="AD15" s="481"/>
      <c r="AE15" s="481"/>
      <c r="AF15" s="481"/>
      <c r="AG15" s="523"/>
      <c r="AH15" s="480">
        <v>1140</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1215540</v>
      </c>
      <c r="BO15" s="393"/>
      <c r="BP15" s="393"/>
      <c r="BQ15" s="393"/>
      <c r="BR15" s="393"/>
      <c r="BS15" s="393"/>
      <c r="BT15" s="393"/>
      <c r="BU15" s="394"/>
      <c r="BV15" s="392">
        <v>1195295</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17.899999999999999</v>
      </c>
      <c r="AD16" s="517"/>
      <c r="AE16" s="517"/>
      <c r="AF16" s="517"/>
      <c r="AG16" s="518"/>
      <c r="AH16" s="516">
        <v>18.2</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3448302</v>
      </c>
      <c r="BO16" s="430"/>
      <c r="BP16" s="430"/>
      <c r="BQ16" s="430"/>
      <c r="BR16" s="430"/>
      <c r="BS16" s="430"/>
      <c r="BT16" s="430"/>
      <c r="BU16" s="431"/>
      <c r="BV16" s="429">
        <v>3400317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4485</v>
      </c>
      <c r="AD17" s="481"/>
      <c r="AE17" s="481"/>
      <c r="AF17" s="481"/>
      <c r="AG17" s="523"/>
      <c r="AH17" s="480">
        <v>4416</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1552277</v>
      </c>
      <c r="BO17" s="430"/>
      <c r="BP17" s="430"/>
      <c r="BQ17" s="430"/>
      <c r="BR17" s="430"/>
      <c r="BS17" s="430"/>
      <c r="BT17" s="430"/>
      <c r="BU17" s="431"/>
      <c r="BV17" s="429">
        <v>1521990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54.35</v>
      </c>
      <c r="M18" s="545"/>
      <c r="N18" s="545"/>
      <c r="O18" s="545"/>
      <c r="P18" s="545"/>
      <c r="Q18" s="545"/>
      <c r="R18" s="546"/>
      <c r="S18" s="546"/>
      <c r="T18" s="546"/>
      <c r="U18" s="546"/>
      <c r="V18" s="547"/>
      <c r="W18" s="447"/>
      <c r="X18" s="448"/>
      <c r="Y18" s="448"/>
      <c r="Z18" s="448"/>
      <c r="AA18" s="448"/>
      <c r="AB18" s="439"/>
      <c r="AC18" s="548">
        <v>72.5</v>
      </c>
      <c r="AD18" s="549"/>
      <c r="AE18" s="549"/>
      <c r="AF18" s="549"/>
      <c r="AG18" s="550"/>
      <c r="AH18" s="548">
        <v>70.599999999999994</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3720315</v>
      </c>
      <c r="BO18" s="430"/>
      <c r="BP18" s="430"/>
      <c r="BQ18" s="430"/>
      <c r="BR18" s="430"/>
      <c r="BS18" s="430"/>
      <c r="BT18" s="430"/>
      <c r="BU18" s="431"/>
      <c r="BV18" s="429">
        <v>3710897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249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4845925</v>
      </c>
      <c r="BO19" s="430"/>
      <c r="BP19" s="430"/>
      <c r="BQ19" s="430"/>
      <c r="BR19" s="430"/>
      <c r="BS19" s="430"/>
      <c r="BT19" s="430"/>
      <c r="BU19" s="431"/>
      <c r="BV19" s="429">
        <v>4464994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5237</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2" t="s">
        <v>166</v>
      </c>
      <c r="AI22" s="446"/>
      <c r="AJ22" s="446"/>
      <c r="AK22" s="446"/>
      <c r="AL22" s="436"/>
      <c r="AM22" s="592" t="s">
        <v>167</v>
      </c>
      <c r="AN22" s="593"/>
      <c r="AO22" s="593"/>
      <c r="AP22" s="593"/>
      <c r="AQ22" s="593"/>
      <c r="AR22" s="594"/>
      <c r="AS22" s="575" t="s">
        <v>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168</v>
      </c>
      <c r="AZ23" s="390"/>
      <c r="BA23" s="390"/>
      <c r="BB23" s="390"/>
      <c r="BC23" s="390"/>
      <c r="BD23" s="390"/>
      <c r="BE23" s="390"/>
      <c r="BF23" s="390"/>
      <c r="BG23" s="390"/>
      <c r="BH23" s="390"/>
      <c r="BI23" s="390"/>
      <c r="BJ23" s="390"/>
      <c r="BK23" s="390"/>
      <c r="BL23" s="390"/>
      <c r="BM23" s="391"/>
      <c r="BN23" s="429">
        <v>7815995</v>
      </c>
      <c r="BO23" s="430"/>
      <c r="BP23" s="430"/>
      <c r="BQ23" s="430"/>
      <c r="BR23" s="430"/>
      <c r="BS23" s="430"/>
      <c r="BT23" s="430"/>
      <c r="BU23" s="431"/>
      <c r="BV23" s="429">
        <v>7119818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7560</v>
      </c>
      <c r="R24" s="481"/>
      <c r="S24" s="481"/>
      <c r="T24" s="481"/>
      <c r="U24" s="481"/>
      <c r="V24" s="523"/>
      <c r="W24" s="582"/>
      <c r="X24" s="570"/>
      <c r="Y24" s="571"/>
      <c r="Z24" s="479" t="s">
        <v>170</v>
      </c>
      <c r="AA24" s="459"/>
      <c r="AB24" s="459"/>
      <c r="AC24" s="459"/>
      <c r="AD24" s="459"/>
      <c r="AE24" s="459"/>
      <c r="AF24" s="459"/>
      <c r="AG24" s="460"/>
      <c r="AH24" s="480">
        <v>107</v>
      </c>
      <c r="AI24" s="481"/>
      <c r="AJ24" s="481"/>
      <c r="AK24" s="481"/>
      <c r="AL24" s="523"/>
      <c r="AM24" s="480">
        <v>299814</v>
      </c>
      <c r="AN24" s="481"/>
      <c r="AO24" s="481"/>
      <c r="AP24" s="481"/>
      <c r="AQ24" s="481"/>
      <c r="AR24" s="523"/>
      <c r="AS24" s="480">
        <v>2802</v>
      </c>
      <c r="AT24" s="481"/>
      <c r="AU24" s="481"/>
      <c r="AV24" s="481"/>
      <c r="AW24" s="481"/>
      <c r="AX24" s="482"/>
      <c r="AY24" s="600" t="s">
        <v>171</v>
      </c>
      <c r="AZ24" s="601"/>
      <c r="BA24" s="601"/>
      <c r="BB24" s="601"/>
      <c r="BC24" s="601"/>
      <c r="BD24" s="601"/>
      <c r="BE24" s="601"/>
      <c r="BF24" s="601"/>
      <c r="BG24" s="601"/>
      <c r="BH24" s="601"/>
      <c r="BI24" s="601"/>
      <c r="BJ24" s="601"/>
      <c r="BK24" s="601"/>
      <c r="BL24" s="601"/>
      <c r="BM24" s="602"/>
      <c r="BN24" s="429">
        <v>6549442</v>
      </c>
      <c r="BO24" s="430"/>
      <c r="BP24" s="430"/>
      <c r="BQ24" s="430"/>
      <c r="BR24" s="430"/>
      <c r="BS24" s="430"/>
      <c r="BT24" s="430"/>
      <c r="BU24" s="431"/>
      <c r="BV24" s="429">
        <v>5793183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6120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137</v>
      </c>
      <c r="AN25" s="481"/>
      <c r="AO25" s="481"/>
      <c r="AP25" s="481"/>
      <c r="AQ25" s="481"/>
      <c r="AR25" s="523"/>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84285</v>
      </c>
      <c r="BO25" s="393"/>
      <c r="BP25" s="393"/>
      <c r="BQ25" s="393"/>
      <c r="BR25" s="393"/>
      <c r="BS25" s="393"/>
      <c r="BT25" s="393"/>
      <c r="BU25" s="394"/>
      <c r="BV25" s="392">
        <v>1088544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5750</v>
      </c>
      <c r="R26" s="481"/>
      <c r="S26" s="481"/>
      <c r="T26" s="481"/>
      <c r="U26" s="481"/>
      <c r="V26" s="523"/>
      <c r="W26" s="582"/>
      <c r="X26" s="570"/>
      <c r="Y26" s="571"/>
      <c r="Z26" s="479" t="s">
        <v>176</v>
      </c>
      <c r="AA26" s="606"/>
      <c r="AB26" s="606"/>
      <c r="AC26" s="606"/>
      <c r="AD26" s="606"/>
      <c r="AE26" s="606"/>
      <c r="AF26" s="606"/>
      <c r="AG26" s="607"/>
      <c r="AH26" s="480">
        <v>5</v>
      </c>
      <c r="AI26" s="481"/>
      <c r="AJ26" s="481"/>
      <c r="AK26" s="481"/>
      <c r="AL26" s="523"/>
      <c r="AM26" s="480">
        <v>12870</v>
      </c>
      <c r="AN26" s="481"/>
      <c r="AO26" s="481"/>
      <c r="AP26" s="481"/>
      <c r="AQ26" s="481"/>
      <c r="AR26" s="523"/>
      <c r="AS26" s="480">
        <v>2574</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3200</v>
      </c>
      <c r="R27" s="481"/>
      <c r="S27" s="481"/>
      <c r="T27" s="481"/>
      <c r="U27" s="481"/>
      <c r="V27" s="523"/>
      <c r="W27" s="582"/>
      <c r="X27" s="570"/>
      <c r="Y27" s="571"/>
      <c r="Z27" s="479" t="s">
        <v>179</v>
      </c>
      <c r="AA27" s="459"/>
      <c r="AB27" s="459"/>
      <c r="AC27" s="459"/>
      <c r="AD27" s="459"/>
      <c r="AE27" s="459"/>
      <c r="AF27" s="459"/>
      <c r="AG27" s="460"/>
      <c r="AH27" s="480">
        <v>7</v>
      </c>
      <c r="AI27" s="481"/>
      <c r="AJ27" s="481"/>
      <c r="AK27" s="481"/>
      <c r="AL27" s="523"/>
      <c r="AM27" s="480">
        <v>22554</v>
      </c>
      <c r="AN27" s="481"/>
      <c r="AO27" s="481"/>
      <c r="AP27" s="481"/>
      <c r="AQ27" s="481"/>
      <c r="AR27" s="523"/>
      <c r="AS27" s="480">
        <v>3222</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3">
        <v>35641</v>
      </c>
      <c r="BO27" s="604"/>
      <c r="BP27" s="604"/>
      <c r="BQ27" s="604"/>
      <c r="BR27" s="604"/>
      <c r="BS27" s="604"/>
      <c r="BT27" s="604"/>
      <c r="BU27" s="605"/>
      <c r="BV27" s="603">
        <v>35641</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2730</v>
      </c>
      <c r="R28" s="481"/>
      <c r="S28" s="481"/>
      <c r="T28" s="481"/>
      <c r="U28" s="481"/>
      <c r="V28" s="523"/>
      <c r="W28" s="582"/>
      <c r="X28" s="570"/>
      <c r="Y28" s="571"/>
      <c r="Z28" s="479" t="s">
        <v>182</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183</v>
      </c>
      <c r="AZ28" s="609"/>
      <c r="BA28" s="609"/>
      <c r="BB28" s="610"/>
      <c r="BC28" s="389" t="s">
        <v>47</v>
      </c>
      <c r="BD28" s="390"/>
      <c r="BE28" s="390"/>
      <c r="BF28" s="390"/>
      <c r="BG28" s="390"/>
      <c r="BH28" s="390"/>
      <c r="BI28" s="390"/>
      <c r="BJ28" s="390"/>
      <c r="BK28" s="390"/>
      <c r="BL28" s="390"/>
      <c r="BM28" s="391"/>
      <c r="BN28" s="392">
        <v>1727675</v>
      </c>
      <c r="BO28" s="393"/>
      <c r="BP28" s="393"/>
      <c r="BQ28" s="393"/>
      <c r="BR28" s="393"/>
      <c r="BS28" s="393"/>
      <c r="BT28" s="393"/>
      <c r="BU28" s="394"/>
      <c r="BV28" s="392">
        <v>1851662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12</v>
      </c>
      <c r="M29" s="481"/>
      <c r="N29" s="481"/>
      <c r="O29" s="481"/>
      <c r="P29" s="523"/>
      <c r="Q29" s="480">
        <v>2500</v>
      </c>
      <c r="R29" s="481"/>
      <c r="S29" s="481"/>
      <c r="T29" s="481"/>
      <c r="U29" s="481"/>
      <c r="V29" s="523"/>
      <c r="W29" s="583"/>
      <c r="X29" s="584"/>
      <c r="Y29" s="585"/>
      <c r="Z29" s="479" t="s">
        <v>185</v>
      </c>
      <c r="AA29" s="459"/>
      <c r="AB29" s="459"/>
      <c r="AC29" s="459"/>
      <c r="AD29" s="459"/>
      <c r="AE29" s="459"/>
      <c r="AF29" s="459"/>
      <c r="AG29" s="460"/>
      <c r="AH29" s="480">
        <v>114</v>
      </c>
      <c r="AI29" s="481"/>
      <c r="AJ29" s="481"/>
      <c r="AK29" s="481"/>
      <c r="AL29" s="523"/>
      <c r="AM29" s="480">
        <v>322368</v>
      </c>
      <c r="AN29" s="481"/>
      <c r="AO29" s="481"/>
      <c r="AP29" s="481"/>
      <c r="AQ29" s="481"/>
      <c r="AR29" s="523"/>
      <c r="AS29" s="480">
        <v>2828</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1015</v>
      </c>
      <c r="BO29" s="430"/>
      <c r="BP29" s="430"/>
      <c r="BQ29" s="430"/>
      <c r="BR29" s="430"/>
      <c r="BS29" s="430"/>
      <c r="BT29" s="430"/>
      <c r="BU29" s="431"/>
      <c r="BV29" s="429">
        <v>1014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94.1</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49</v>
      </c>
      <c r="BD30" s="601"/>
      <c r="BE30" s="601"/>
      <c r="BF30" s="601"/>
      <c r="BG30" s="601"/>
      <c r="BH30" s="601"/>
      <c r="BI30" s="601"/>
      <c r="BJ30" s="601"/>
      <c r="BK30" s="601"/>
      <c r="BL30" s="601"/>
      <c r="BM30" s="602"/>
      <c r="BN30" s="603">
        <v>370685</v>
      </c>
      <c r="BO30" s="604"/>
      <c r="BP30" s="604"/>
      <c r="BQ30" s="604"/>
      <c r="BR30" s="604"/>
      <c r="BS30" s="604"/>
      <c r="BT30" s="604"/>
      <c r="BU30" s="605"/>
      <c r="BV30" s="603">
        <v>338730</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194</v>
      </c>
      <c r="AN33" s="453"/>
      <c r="AO33" s="418" t="s">
        <v>195</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194</v>
      </c>
      <c r="CP33" s="453"/>
      <c r="CQ33" s="418" t="s">
        <v>199</v>
      </c>
      <c r="CR33" s="418"/>
      <c r="CS33" s="418"/>
      <c r="CT33" s="418"/>
      <c r="CU33" s="418"/>
      <c r="CV33" s="418"/>
      <c r="CW33" s="418"/>
      <c r="CX33" s="418"/>
      <c r="CY33" s="418"/>
      <c r="CZ33" s="418"/>
      <c r="DA33" s="418"/>
      <c r="DB33" s="418"/>
      <c r="DC33" s="418"/>
      <c r="DD33" s="418"/>
      <c r="DE33" s="418"/>
      <c r="DF33" s="216"/>
      <c r="DG33" s="617" t="s">
        <v>200</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4</v>
      </c>
      <c r="AN34" s="618"/>
      <c r="AO34" s="619" t="str">
        <f>IF('各会計、関係団体の財政状況及び健全化判断比率'!B30="","",'各会計、関係団体の財政状況及び健全化判断比率'!B30)</f>
        <v>水道事業会計</v>
      </c>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公共下水道特別会計</v>
      </c>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沖縄県介護保険広域連合（一般会計）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沖縄県介護保険広域連合（特別会計）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沖縄県市町村自治会館管理組合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本部町今帰仁村清掃施設組合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本部町・今帰仁村消防組合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11</v>
      </c>
      <c r="BX39" s="618"/>
      <c r="BY39" s="619" t="str">
        <f>IF('各会計、関係団体の財政状況及び健全化判断比率'!B73="","",'各会計、関係団体の財政状況及び健全化判断比率'!B73)</f>
        <v>沖縄県市町村総合事務組合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12</v>
      </c>
      <c r="BX40" s="618"/>
      <c r="BY40" s="619" t="str">
        <f>IF('各会計、関係団体の財政状況及び健全化判断比率'!B74="","",'各会計、関係団体の財政状況及び健全化判断比率'!B74)</f>
        <v>沖縄県町村交通災害共済組合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13</v>
      </c>
      <c r="BX41" s="618"/>
      <c r="BY41" s="619" t="str">
        <f>IF('各会計、関係団体の財政状況及び健全化判断比率'!B75="","",'各会計、関係団体の財政状況及び健全化判断比率'!B75)</f>
        <v>沖縄県後期高齢者医療広域連合（一般会計）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14</v>
      </c>
      <c r="BX42" s="618"/>
      <c r="BY42" s="619" t="str">
        <f>IF('各会計、関係団体の財政状況及び健全化判断比率'!B76="","",'各会計、関係団体の財政状況及び健全化判断比率'!B76)</f>
        <v>沖縄県後期高齢者医療広域連合（特別会計）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15</v>
      </c>
      <c r="BX43" s="618"/>
      <c r="BY43" s="619" t="str">
        <f>IF('各会計、関係団体の財政状況及び健全化判断比率'!B77="","",'各会計、関係団体の財政状況及び健全化判断比率'!B77)</f>
        <v>北部広域市町村圏事務組合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LoxnPtlAnuYGwvMBN9PxYuYtE8Qp758GJlUl4vCZRal7Nqqt5IhjL1x0xw0a7GNSaCpathBvi/vXlRMbA8hRzw==" saltValue="jWrUzE+dBZslciMMCOpq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EG32" sqref="EG3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209</v>
      </c>
      <c r="DI1" s="622"/>
      <c r="DJ1" s="622"/>
      <c r="DK1" s="622"/>
      <c r="DL1" s="622"/>
      <c r="DM1" s="622"/>
      <c r="DN1" s="623"/>
      <c r="DO1" s="226"/>
      <c r="DP1" s="621" t="s">
        <v>210</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212</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213</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214</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215</v>
      </c>
      <c r="S4" s="625"/>
      <c r="T4" s="625"/>
      <c r="U4" s="625"/>
      <c r="V4" s="625"/>
      <c r="W4" s="625"/>
      <c r="X4" s="625"/>
      <c r="Y4" s="626"/>
      <c r="Z4" s="624" t="s">
        <v>216</v>
      </c>
      <c r="AA4" s="625"/>
      <c r="AB4" s="625"/>
      <c r="AC4" s="626"/>
      <c r="AD4" s="624" t="s">
        <v>217</v>
      </c>
      <c r="AE4" s="625"/>
      <c r="AF4" s="625"/>
      <c r="AG4" s="625"/>
      <c r="AH4" s="625"/>
      <c r="AI4" s="625"/>
      <c r="AJ4" s="625"/>
      <c r="AK4" s="626"/>
      <c r="AL4" s="624" t="s">
        <v>216</v>
      </c>
      <c r="AM4" s="625"/>
      <c r="AN4" s="625"/>
      <c r="AO4" s="626"/>
      <c r="AP4" s="630" t="s">
        <v>218</v>
      </c>
      <c r="AQ4" s="630"/>
      <c r="AR4" s="630"/>
      <c r="AS4" s="630"/>
      <c r="AT4" s="630"/>
      <c r="AU4" s="630"/>
      <c r="AV4" s="630"/>
      <c r="AW4" s="630"/>
      <c r="AX4" s="630"/>
      <c r="AY4" s="630"/>
      <c r="AZ4" s="630"/>
      <c r="BA4" s="630"/>
      <c r="BB4" s="630"/>
      <c r="BC4" s="630"/>
      <c r="BD4" s="630"/>
      <c r="BE4" s="630"/>
      <c r="BF4" s="630"/>
      <c r="BG4" s="630" t="s">
        <v>219</v>
      </c>
      <c r="BH4" s="630"/>
      <c r="BI4" s="630"/>
      <c r="BJ4" s="630"/>
      <c r="BK4" s="630"/>
      <c r="BL4" s="630"/>
      <c r="BM4" s="630"/>
      <c r="BN4" s="630"/>
      <c r="BO4" s="630" t="s">
        <v>216</v>
      </c>
      <c r="BP4" s="630"/>
      <c r="BQ4" s="630"/>
      <c r="BR4" s="630"/>
      <c r="BS4" s="630" t="s">
        <v>220</v>
      </c>
      <c r="BT4" s="630"/>
      <c r="BU4" s="630"/>
      <c r="BV4" s="630"/>
      <c r="BW4" s="630"/>
      <c r="BX4" s="630"/>
      <c r="BY4" s="630"/>
      <c r="BZ4" s="630"/>
      <c r="CA4" s="630"/>
      <c r="CB4" s="630"/>
      <c r="CD4" s="627" t="s">
        <v>221</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222</v>
      </c>
      <c r="C5" s="632"/>
      <c r="D5" s="632"/>
      <c r="E5" s="632"/>
      <c r="F5" s="632"/>
      <c r="G5" s="632"/>
      <c r="H5" s="632"/>
      <c r="I5" s="632"/>
      <c r="J5" s="632"/>
      <c r="K5" s="632"/>
      <c r="L5" s="632"/>
      <c r="M5" s="632"/>
      <c r="N5" s="632"/>
      <c r="O5" s="632"/>
      <c r="P5" s="632"/>
      <c r="Q5" s="633"/>
      <c r="R5" s="634">
        <v>1271475</v>
      </c>
      <c r="S5" s="635"/>
      <c r="T5" s="635"/>
      <c r="U5" s="635"/>
      <c r="V5" s="635"/>
      <c r="W5" s="635"/>
      <c r="X5" s="635"/>
      <c r="Y5" s="636"/>
      <c r="Z5" s="637">
        <v>12.1</v>
      </c>
      <c r="AA5" s="637"/>
      <c r="AB5" s="637"/>
      <c r="AC5" s="637"/>
      <c r="AD5" s="638">
        <v>1271475</v>
      </c>
      <c r="AE5" s="638"/>
      <c r="AF5" s="638"/>
      <c r="AG5" s="638"/>
      <c r="AH5" s="638"/>
      <c r="AI5" s="638"/>
      <c r="AJ5" s="638"/>
      <c r="AK5" s="638"/>
      <c r="AL5" s="639">
        <v>33</v>
      </c>
      <c r="AM5" s="640"/>
      <c r="AN5" s="640"/>
      <c r="AO5" s="641"/>
      <c r="AP5" s="631" t="s">
        <v>223</v>
      </c>
      <c r="AQ5" s="632"/>
      <c r="AR5" s="632"/>
      <c r="AS5" s="632"/>
      <c r="AT5" s="632"/>
      <c r="AU5" s="632"/>
      <c r="AV5" s="632"/>
      <c r="AW5" s="632"/>
      <c r="AX5" s="632"/>
      <c r="AY5" s="632"/>
      <c r="AZ5" s="632"/>
      <c r="BA5" s="632"/>
      <c r="BB5" s="632"/>
      <c r="BC5" s="632"/>
      <c r="BD5" s="632"/>
      <c r="BE5" s="632"/>
      <c r="BF5" s="633"/>
      <c r="BG5" s="645">
        <v>1263436</v>
      </c>
      <c r="BH5" s="646"/>
      <c r="BI5" s="646"/>
      <c r="BJ5" s="646"/>
      <c r="BK5" s="646"/>
      <c r="BL5" s="646"/>
      <c r="BM5" s="646"/>
      <c r="BN5" s="647"/>
      <c r="BO5" s="648">
        <v>99.4</v>
      </c>
      <c r="BP5" s="648"/>
      <c r="BQ5" s="648"/>
      <c r="BR5" s="648"/>
      <c r="BS5" s="649" t="s">
        <v>224</v>
      </c>
      <c r="BT5" s="649"/>
      <c r="BU5" s="649"/>
      <c r="BV5" s="649"/>
      <c r="BW5" s="649"/>
      <c r="BX5" s="649"/>
      <c r="BY5" s="649"/>
      <c r="BZ5" s="649"/>
      <c r="CA5" s="649"/>
      <c r="CB5" s="653"/>
      <c r="CD5" s="627" t="s">
        <v>218</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216</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48083</v>
      </c>
      <c r="S6" s="646"/>
      <c r="T6" s="646"/>
      <c r="U6" s="646"/>
      <c r="V6" s="646"/>
      <c r="W6" s="646"/>
      <c r="X6" s="646"/>
      <c r="Y6" s="647"/>
      <c r="Z6" s="648">
        <v>0.5</v>
      </c>
      <c r="AA6" s="648"/>
      <c r="AB6" s="648"/>
      <c r="AC6" s="648"/>
      <c r="AD6" s="649">
        <v>48083</v>
      </c>
      <c r="AE6" s="649"/>
      <c r="AF6" s="649"/>
      <c r="AG6" s="649"/>
      <c r="AH6" s="649"/>
      <c r="AI6" s="649"/>
      <c r="AJ6" s="649"/>
      <c r="AK6" s="649"/>
      <c r="AL6" s="650">
        <v>1.2</v>
      </c>
      <c r="AM6" s="651"/>
      <c r="AN6" s="651"/>
      <c r="AO6" s="652"/>
      <c r="AP6" s="642" t="s">
        <v>229</v>
      </c>
      <c r="AQ6" s="643"/>
      <c r="AR6" s="643"/>
      <c r="AS6" s="643"/>
      <c r="AT6" s="643"/>
      <c r="AU6" s="643"/>
      <c r="AV6" s="643"/>
      <c r="AW6" s="643"/>
      <c r="AX6" s="643"/>
      <c r="AY6" s="643"/>
      <c r="AZ6" s="643"/>
      <c r="BA6" s="643"/>
      <c r="BB6" s="643"/>
      <c r="BC6" s="643"/>
      <c r="BD6" s="643"/>
      <c r="BE6" s="643"/>
      <c r="BF6" s="644"/>
      <c r="BG6" s="645">
        <v>1263436</v>
      </c>
      <c r="BH6" s="646"/>
      <c r="BI6" s="646"/>
      <c r="BJ6" s="646"/>
      <c r="BK6" s="646"/>
      <c r="BL6" s="646"/>
      <c r="BM6" s="646"/>
      <c r="BN6" s="647"/>
      <c r="BO6" s="648">
        <v>99.4</v>
      </c>
      <c r="BP6" s="648"/>
      <c r="BQ6" s="648"/>
      <c r="BR6" s="648"/>
      <c r="BS6" s="649" t="s">
        <v>230</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101650</v>
      </c>
      <c r="CS6" s="646"/>
      <c r="CT6" s="646"/>
      <c r="CU6" s="646"/>
      <c r="CV6" s="646"/>
      <c r="CW6" s="646"/>
      <c r="CX6" s="646"/>
      <c r="CY6" s="647"/>
      <c r="CZ6" s="639">
        <v>1</v>
      </c>
      <c r="DA6" s="640"/>
      <c r="DB6" s="640"/>
      <c r="DC6" s="659"/>
      <c r="DD6" s="654" t="s">
        <v>230</v>
      </c>
      <c r="DE6" s="646"/>
      <c r="DF6" s="646"/>
      <c r="DG6" s="646"/>
      <c r="DH6" s="646"/>
      <c r="DI6" s="646"/>
      <c r="DJ6" s="646"/>
      <c r="DK6" s="646"/>
      <c r="DL6" s="646"/>
      <c r="DM6" s="646"/>
      <c r="DN6" s="646"/>
      <c r="DO6" s="646"/>
      <c r="DP6" s="647"/>
      <c r="DQ6" s="654">
        <v>101650</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386</v>
      </c>
      <c r="S7" s="646"/>
      <c r="T7" s="646"/>
      <c r="U7" s="646"/>
      <c r="V7" s="646"/>
      <c r="W7" s="646"/>
      <c r="X7" s="646"/>
      <c r="Y7" s="647"/>
      <c r="Z7" s="648">
        <v>0</v>
      </c>
      <c r="AA7" s="648"/>
      <c r="AB7" s="648"/>
      <c r="AC7" s="648"/>
      <c r="AD7" s="649">
        <v>386</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442762</v>
      </c>
      <c r="BH7" s="646"/>
      <c r="BI7" s="646"/>
      <c r="BJ7" s="646"/>
      <c r="BK7" s="646"/>
      <c r="BL7" s="646"/>
      <c r="BM7" s="646"/>
      <c r="BN7" s="647"/>
      <c r="BO7" s="648">
        <v>34.799999999999997</v>
      </c>
      <c r="BP7" s="648"/>
      <c r="BQ7" s="648"/>
      <c r="BR7" s="648"/>
      <c r="BS7" s="649" t="s">
        <v>224</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957599</v>
      </c>
      <c r="CS7" s="646"/>
      <c r="CT7" s="646"/>
      <c r="CU7" s="646"/>
      <c r="CV7" s="646"/>
      <c r="CW7" s="646"/>
      <c r="CX7" s="646"/>
      <c r="CY7" s="647"/>
      <c r="CZ7" s="648">
        <v>9.4</v>
      </c>
      <c r="DA7" s="648"/>
      <c r="DB7" s="648"/>
      <c r="DC7" s="648"/>
      <c r="DD7" s="654">
        <v>962</v>
      </c>
      <c r="DE7" s="646"/>
      <c r="DF7" s="646"/>
      <c r="DG7" s="646"/>
      <c r="DH7" s="646"/>
      <c r="DI7" s="646"/>
      <c r="DJ7" s="646"/>
      <c r="DK7" s="646"/>
      <c r="DL7" s="646"/>
      <c r="DM7" s="646"/>
      <c r="DN7" s="646"/>
      <c r="DO7" s="646"/>
      <c r="DP7" s="647"/>
      <c r="DQ7" s="654">
        <v>787809</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1379</v>
      </c>
      <c r="S8" s="646"/>
      <c r="T8" s="646"/>
      <c r="U8" s="646"/>
      <c r="V8" s="646"/>
      <c r="W8" s="646"/>
      <c r="X8" s="646"/>
      <c r="Y8" s="647"/>
      <c r="Z8" s="648">
        <v>0</v>
      </c>
      <c r="AA8" s="648"/>
      <c r="AB8" s="648"/>
      <c r="AC8" s="648"/>
      <c r="AD8" s="649">
        <v>1379</v>
      </c>
      <c r="AE8" s="649"/>
      <c r="AF8" s="649"/>
      <c r="AG8" s="649"/>
      <c r="AH8" s="649"/>
      <c r="AI8" s="649"/>
      <c r="AJ8" s="649"/>
      <c r="AK8" s="649"/>
      <c r="AL8" s="650">
        <v>0</v>
      </c>
      <c r="AM8" s="651"/>
      <c r="AN8" s="651"/>
      <c r="AO8" s="652"/>
      <c r="AP8" s="642" t="s">
        <v>236</v>
      </c>
      <c r="AQ8" s="643"/>
      <c r="AR8" s="643"/>
      <c r="AS8" s="643"/>
      <c r="AT8" s="643"/>
      <c r="AU8" s="643"/>
      <c r="AV8" s="643"/>
      <c r="AW8" s="643"/>
      <c r="AX8" s="643"/>
      <c r="AY8" s="643"/>
      <c r="AZ8" s="643"/>
      <c r="BA8" s="643"/>
      <c r="BB8" s="643"/>
      <c r="BC8" s="643"/>
      <c r="BD8" s="643"/>
      <c r="BE8" s="643"/>
      <c r="BF8" s="644"/>
      <c r="BG8" s="645">
        <v>17826</v>
      </c>
      <c r="BH8" s="646"/>
      <c r="BI8" s="646"/>
      <c r="BJ8" s="646"/>
      <c r="BK8" s="646"/>
      <c r="BL8" s="646"/>
      <c r="BM8" s="646"/>
      <c r="BN8" s="647"/>
      <c r="BO8" s="648">
        <v>1.4</v>
      </c>
      <c r="BP8" s="648"/>
      <c r="BQ8" s="648"/>
      <c r="BR8" s="648"/>
      <c r="BS8" s="654" t="s">
        <v>230</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2669499</v>
      </c>
      <c r="CS8" s="646"/>
      <c r="CT8" s="646"/>
      <c r="CU8" s="646"/>
      <c r="CV8" s="646"/>
      <c r="CW8" s="646"/>
      <c r="CX8" s="646"/>
      <c r="CY8" s="647"/>
      <c r="CZ8" s="648">
        <v>26.3</v>
      </c>
      <c r="DA8" s="648"/>
      <c r="DB8" s="648"/>
      <c r="DC8" s="648"/>
      <c r="DD8" s="654">
        <v>4677</v>
      </c>
      <c r="DE8" s="646"/>
      <c r="DF8" s="646"/>
      <c r="DG8" s="646"/>
      <c r="DH8" s="646"/>
      <c r="DI8" s="646"/>
      <c r="DJ8" s="646"/>
      <c r="DK8" s="646"/>
      <c r="DL8" s="646"/>
      <c r="DM8" s="646"/>
      <c r="DN8" s="646"/>
      <c r="DO8" s="646"/>
      <c r="DP8" s="647"/>
      <c r="DQ8" s="654">
        <v>1172620</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975</v>
      </c>
      <c r="S9" s="646"/>
      <c r="T9" s="646"/>
      <c r="U9" s="646"/>
      <c r="V9" s="646"/>
      <c r="W9" s="646"/>
      <c r="X9" s="646"/>
      <c r="Y9" s="647"/>
      <c r="Z9" s="648">
        <v>0</v>
      </c>
      <c r="AA9" s="648"/>
      <c r="AB9" s="648"/>
      <c r="AC9" s="648"/>
      <c r="AD9" s="649">
        <v>975</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327295</v>
      </c>
      <c r="BH9" s="646"/>
      <c r="BI9" s="646"/>
      <c r="BJ9" s="646"/>
      <c r="BK9" s="646"/>
      <c r="BL9" s="646"/>
      <c r="BM9" s="646"/>
      <c r="BN9" s="647"/>
      <c r="BO9" s="648">
        <v>25.7</v>
      </c>
      <c r="BP9" s="648"/>
      <c r="BQ9" s="648"/>
      <c r="BR9" s="648"/>
      <c r="BS9" s="654" t="s">
        <v>224</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465339</v>
      </c>
      <c r="CS9" s="646"/>
      <c r="CT9" s="646"/>
      <c r="CU9" s="646"/>
      <c r="CV9" s="646"/>
      <c r="CW9" s="646"/>
      <c r="CX9" s="646"/>
      <c r="CY9" s="647"/>
      <c r="CZ9" s="648">
        <v>4.5999999999999996</v>
      </c>
      <c r="DA9" s="648"/>
      <c r="DB9" s="648"/>
      <c r="DC9" s="648"/>
      <c r="DD9" s="654" t="s">
        <v>230</v>
      </c>
      <c r="DE9" s="646"/>
      <c r="DF9" s="646"/>
      <c r="DG9" s="646"/>
      <c r="DH9" s="646"/>
      <c r="DI9" s="646"/>
      <c r="DJ9" s="646"/>
      <c r="DK9" s="646"/>
      <c r="DL9" s="646"/>
      <c r="DM9" s="646"/>
      <c r="DN9" s="646"/>
      <c r="DO9" s="646"/>
      <c r="DP9" s="647"/>
      <c r="DQ9" s="654">
        <v>418352</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230</v>
      </c>
      <c r="S10" s="646"/>
      <c r="T10" s="646"/>
      <c r="U10" s="646"/>
      <c r="V10" s="646"/>
      <c r="W10" s="646"/>
      <c r="X10" s="646"/>
      <c r="Y10" s="647"/>
      <c r="Z10" s="648" t="s">
        <v>224</v>
      </c>
      <c r="AA10" s="648"/>
      <c r="AB10" s="648"/>
      <c r="AC10" s="648"/>
      <c r="AD10" s="649" t="s">
        <v>137</v>
      </c>
      <c r="AE10" s="649"/>
      <c r="AF10" s="649"/>
      <c r="AG10" s="649"/>
      <c r="AH10" s="649"/>
      <c r="AI10" s="649"/>
      <c r="AJ10" s="649"/>
      <c r="AK10" s="649"/>
      <c r="AL10" s="650" t="s">
        <v>137</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29972</v>
      </c>
      <c r="BH10" s="646"/>
      <c r="BI10" s="646"/>
      <c r="BJ10" s="646"/>
      <c r="BK10" s="646"/>
      <c r="BL10" s="646"/>
      <c r="BM10" s="646"/>
      <c r="BN10" s="647"/>
      <c r="BO10" s="648">
        <v>2.4</v>
      </c>
      <c r="BP10" s="648"/>
      <c r="BQ10" s="648"/>
      <c r="BR10" s="648"/>
      <c r="BS10" s="654" t="s">
        <v>137</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t="s">
        <v>224</v>
      </c>
      <c r="CS10" s="646"/>
      <c r="CT10" s="646"/>
      <c r="CU10" s="646"/>
      <c r="CV10" s="646"/>
      <c r="CW10" s="646"/>
      <c r="CX10" s="646"/>
      <c r="CY10" s="647"/>
      <c r="CZ10" s="648" t="s">
        <v>137</v>
      </c>
      <c r="DA10" s="648"/>
      <c r="DB10" s="648"/>
      <c r="DC10" s="648"/>
      <c r="DD10" s="654" t="s">
        <v>230</v>
      </c>
      <c r="DE10" s="646"/>
      <c r="DF10" s="646"/>
      <c r="DG10" s="646"/>
      <c r="DH10" s="646"/>
      <c r="DI10" s="646"/>
      <c r="DJ10" s="646"/>
      <c r="DK10" s="646"/>
      <c r="DL10" s="646"/>
      <c r="DM10" s="646"/>
      <c r="DN10" s="646"/>
      <c r="DO10" s="646"/>
      <c r="DP10" s="647"/>
      <c r="DQ10" s="654" t="s">
        <v>137</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230020</v>
      </c>
      <c r="S11" s="646"/>
      <c r="T11" s="646"/>
      <c r="U11" s="646"/>
      <c r="V11" s="646"/>
      <c r="W11" s="646"/>
      <c r="X11" s="646"/>
      <c r="Y11" s="647"/>
      <c r="Z11" s="650">
        <v>2.2000000000000002</v>
      </c>
      <c r="AA11" s="651"/>
      <c r="AB11" s="651"/>
      <c r="AC11" s="663"/>
      <c r="AD11" s="654">
        <v>230020</v>
      </c>
      <c r="AE11" s="646"/>
      <c r="AF11" s="646"/>
      <c r="AG11" s="646"/>
      <c r="AH11" s="646"/>
      <c r="AI11" s="646"/>
      <c r="AJ11" s="646"/>
      <c r="AK11" s="647"/>
      <c r="AL11" s="650">
        <v>6</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67669</v>
      </c>
      <c r="BH11" s="646"/>
      <c r="BI11" s="646"/>
      <c r="BJ11" s="646"/>
      <c r="BK11" s="646"/>
      <c r="BL11" s="646"/>
      <c r="BM11" s="646"/>
      <c r="BN11" s="647"/>
      <c r="BO11" s="648">
        <v>5.3</v>
      </c>
      <c r="BP11" s="648"/>
      <c r="BQ11" s="648"/>
      <c r="BR11" s="648"/>
      <c r="BS11" s="654" t="s">
        <v>224</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471465</v>
      </c>
      <c r="CS11" s="646"/>
      <c r="CT11" s="646"/>
      <c r="CU11" s="646"/>
      <c r="CV11" s="646"/>
      <c r="CW11" s="646"/>
      <c r="CX11" s="646"/>
      <c r="CY11" s="647"/>
      <c r="CZ11" s="648">
        <v>4.5999999999999996</v>
      </c>
      <c r="DA11" s="648"/>
      <c r="DB11" s="648"/>
      <c r="DC11" s="648"/>
      <c r="DD11" s="654">
        <v>296616</v>
      </c>
      <c r="DE11" s="646"/>
      <c r="DF11" s="646"/>
      <c r="DG11" s="646"/>
      <c r="DH11" s="646"/>
      <c r="DI11" s="646"/>
      <c r="DJ11" s="646"/>
      <c r="DK11" s="646"/>
      <c r="DL11" s="646"/>
      <c r="DM11" s="646"/>
      <c r="DN11" s="646"/>
      <c r="DO11" s="646"/>
      <c r="DP11" s="647"/>
      <c r="DQ11" s="654">
        <v>128654</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17886</v>
      </c>
      <c r="S12" s="646"/>
      <c r="T12" s="646"/>
      <c r="U12" s="646"/>
      <c r="V12" s="646"/>
      <c r="W12" s="646"/>
      <c r="X12" s="646"/>
      <c r="Y12" s="647"/>
      <c r="Z12" s="648">
        <v>0.2</v>
      </c>
      <c r="AA12" s="648"/>
      <c r="AB12" s="648"/>
      <c r="AC12" s="648"/>
      <c r="AD12" s="649">
        <v>17886</v>
      </c>
      <c r="AE12" s="649"/>
      <c r="AF12" s="649"/>
      <c r="AG12" s="649"/>
      <c r="AH12" s="649"/>
      <c r="AI12" s="649"/>
      <c r="AJ12" s="649"/>
      <c r="AK12" s="649"/>
      <c r="AL12" s="650">
        <v>0.5</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679143</v>
      </c>
      <c r="BH12" s="646"/>
      <c r="BI12" s="646"/>
      <c r="BJ12" s="646"/>
      <c r="BK12" s="646"/>
      <c r="BL12" s="646"/>
      <c r="BM12" s="646"/>
      <c r="BN12" s="647"/>
      <c r="BO12" s="648">
        <v>53.4</v>
      </c>
      <c r="BP12" s="648"/>
      <c r="BQ12" s="648"/>
      <c r="BR12" s="648"/>
      <c r="BS12" s="654" t="s">
        <v>224</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908604</v>
      </c>
      <c r="CS12" s="646"/>
      <c r="CT12" s="646"/>
      <c r="CU12" s="646"/>
      <c r="CV12" s="646"/>
      <c r="CW12" s="646"/>
      <c r="CX12" s="646"/>
      <c r="CY12" s="647"/>
      <c r="CZ12" s="648">
        <v>8.9</v>
      </c>
      <c r="DA12" s="648"/>
      <c r="DB12" s="648"/>
      <c r="DC12" s="648"/>
      <c r="DD12" s="654">
        <v>753659</v>
      </c>
      <c r="DE12" s="646"/>
      <c r="DF12" s="646"/>
      <c r="DG12" s="646"/>
      <c r="DH12" s="646"/>
      <c r="DI12" s="646"/>
      <c r="DJ12" s="646"/>
      <c r="DK12" s="646"/>
      <c r="DL12" s="646"/>
      <c r="DM12" s="646"/>
      <c r="DN12" s="646"/>
      <c r="DO12" s="646"/>
      <c r="DP12" s="647"/>
      <c r="DQ12" s="654">
        <v>67129</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137</v>
      </c>
      <c r="S13" s="646"/>
      <c r="T13" s="646"/>
      <c r="U13" s="646"/>
      <c r="V13" s="646"/>
      <c r="W13" s="646"/>
      <c r="X13" s="646"/>
      <c r="Y13" s="647"/>
      <c r="Z13" s="648" t="s">
        <v>224</v>
      </c>
      <c r="AA13" s="648"/>
      <c r="AB13" s="648"/>
      <c r="AC13" s="648"/>
      <c r="AD13" s="649" t="s">
        <v>230</v>
      </c>
      <c r="AE13" s="649"/>
      <c r="AF13" s="649"/>
      <c r="AG13" s="649"/>
      <c r="AH13" s="649"/>
      <c r="AI13" s="649"/>
      <c r="AJ13" s="649"/>
      <c r="AK13" s="649"/>
      <c r="AL13" s="650" t="s">
        <v>137</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675788</v>
      </c>
      <c r="BH13" s="646"/>
      <c r="BI13" s="646"/>
      <c r="BJ13" s="646"/>
      <c r="BK13" s="646"/>
      <c r="BL13" s="646"/>
      <c r="BM13" s="646"/>
      <c r="BN13" s="647"/>
      <c r="BO13" s="648">
        <v>53.1</v>
      </c>
      <c r="BP13" s="648"/>
      <c r="BQ13" s="648"/>
      <c r="BR13" s="648"/>
      <c r="BS13" s="654" t="s">
        <v>230</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1352304</v>
      </c>
      <c r="CS13" s="646"/>
      <c r="CT13" s="646"/>
      <c r="CU13" s="646"/>
      <c r="CV13" s="646"/>
      <c r="CW13" s="646"/>
      <c r="CX13" s="646"/>
      <c r="CY13" s="647"/>
      <c r="CZ13" s="648">
        <v>13.3</v>
      </c>
      <c r="DA13" s="648"/>
      <c r="DB13" s="648"/>
      <c r="DC13" s="648"/>
      <c r="DD13" s="654">
        <v>999990</v>
      </c>
      <c r="DE13" s="646"/>
      <c r="DF13" s="646"/>
      <c r="DG13" s="646"/>
      <c r="DH13" s="646"/>
      <c r="DI13" s="646"/>
      <c r="DJ13" s="646"/>
      <c r="DK13" s="646"/>
      <c r="DL13" s="646"/>
      <c r="DM13" s="646"/>
      <c r="DN13" s="646"/>
      <c r="DO13" s="646"/>
      <c r="DP13" s="647"/>
      <c r="DQ13" s="654">
        <v>304542</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8011</v>
      </c>
      <c r="S14" s="646"/>
      <c r="T14" s="646"/>
      <c r="U14" s="646"/>
      <c r="V14" s="646"/>
      <c r="W14" s="646"/>
      <c r="X14" s="646"/>
      <c r="Y14" s="647"/>
      <c r="Z14" s="648">
        <v>0.1</v>
      </c>
      <c r="AA14" s="648"/>
      <c r="AB14" s="648"/>
      <c r="AC14" s="648"/>
      <c r="AD14" s="649">
        <v>8011</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54450</v>
      </c>
      <c r="BH14" s="646"/>
      <c r="BI14" s="646"/>
      <c r="BJ14" s="646"/>
      <c r="BK14" s="646"/>
      <c r="BL14" s="646"/>
      <c r="BM14" s="646"/>
      <c r="BN14" s="647"/>
      <c r="BO14" s="648">
        <v>4.3</v>
      </c>
      <c r="BP14" s="648"/>
      <c r="BQ14" s="648"/>
      <c r="BR14" s="648"/>
      <c r="BS14" s="654" t="s">
        <v>137</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314103</v>
      </c>
      <c r="CS14" s="646"/>
      <c r="CT14" s="646"/>
      <c r="CU14" s="646"/>
      <c r="CV14" s="646"/>
      <c r="CW14" s="646"/>
      <c r="CX14" s="646"/>
      <c r="CY14" s="647"/>
      <c r="CZ14" s="648">
        <v>3.1</v>
      </c>
      <c r="DA14" s="648"/>
      <c r="DB14" s="648"/>
      <c r="DC14" s="648"/>
      <c r="DD14" s="654">
        <v>48426</v>
      </c>
      <c r="DE14" s="646"/>
      <c r="DF14" s="646"/>
      <c r="DG14" s="646"/>
      <c r="DH14" s="646"/>
      <c r="DI14" s="646"/>
      <c r="DJ14" s="646"/>
      <c r="DK14" s="646"/>
      <c r="DL14" s="646"/>
      <c r="DM14" s="646"/>
      <c r="DN14" s="646"/>
      <c r="DO14" s="646"/>
      <c r="DP14" s="647"/>
      <c r="DQ14" s="654">
        <v>261759</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224</v>
      </c>
      <c r="S15" s="646"/>
      <c r="T15" s="646"/>
      <c r="U15" s="646"/>
      <c r="V15" s="646"/>
      <c r="W15" s="646"/>
      <c r="X15" s="646"/>
      <c r="Y15" s="647"/>
      <c r="Z15" s="648" t="s">
        <v>224</v>
      </c>
      <c r="AA15" s="648"/>
      <c r="AB15" s="648"/>
      <c r="AC15" s="648"/>
      <c r="AD15" s="649" t="s">
        <v>224</v>
      </c>
      <c r="AE15" s="649"/>
      <c r="AF15" s="649"/>
      <c r="AG15" s="649"/>
      <c r="AH15" s="649"/>
      <c r="AI15" s="649"/>
      <c r="AJ15" s="649"/>
      <c r="AK15" s="649"/>
      <c r="AL15" s="650" t="s">
        <v>224</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64773</v>
      </c>
      <c r="BH15" s="646"/>
      <c r="BI15" s="646"/>
      <c r="BJ15" s="646"/>
      <c r="BK15" s="646"/>
      <c r="BL15" s="646"/>
      <c r="BM15" s="646"/>
      <c r="BN15" s="647"/>
      <c r="BO15" s="648">
        <v>5.0999999999999996</v>
      </c>
      <c r="BP15" s="648"/>
      <c r="BQ15" s="648"/>
      <c r="BR15" s="648"/>
      <c r="BS15" s="654" t="s">
        <v>230</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2259039</v>
      </c>
      <c r="CS15" s="646"/>
      <c r="CT15" s="646"/>
      <c r="CU15" s="646"/>
      <c r="CV15" s="646"/>
      <c r="CW15" s="646"/>
      <c r="CX15" s="646"/>
      <c r="CY15" s="647"/>
      <c r="CZ15" s="648">
        <v>22.2</v>
      </c>
      <c r="DA15" s="648"/>
      <c r="DB15" s="648"/>
      <c r="DC15" s="648"/>
      <c r="DD15" s="654">
        <v>1603002</v>
      </c>
      <c r="DE15" s="646"/>
      <c r="DF15" s="646"/>
      <c r="DG15" s="646"/>
      <c r="DH15" s="646"/>
      <c r="DI15" s="646"/>
      <c r="DJ15" s="646"/>
      <c r="DK15" s="646"/>
      <c r="DL15" s="646"/>
      <c r="DM15" s="646"/>
      <c r="DN15" s="646"/>
      <c r="DO15" s="646"/>
      <c r="DP15" s="647"/>
      <c r="DQ15" s="654">
        <v>585415</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1577</v>
      </c>
      <c r="S16" s="646"/>
      <c r="T16" s="646"/>
      <c r="U16" s="646"/>
      <c r="V16" s="646"/>
      <c r="W16" s="646"/>
      <c r="X16" s="646"/>
      <c r="Y16" s="647"/>
      <c r="Z16" s="648">
        <v>0</v>
      </c>
      <c r="AA16" s="648"/>
      <c r="AB16" s="648"/>
      <c r="AC16" s="648"/>
      <c r="AD16" s="649">
        <v>1577</v>
      </c>
      <c r="AE16" s="649"/>
      <c r="AF16" s="649"/>
      <c r="AG16" s="649"/>
      <c r="AH16" s="649"/>
      <c r="AI16" s="649"/>
      <c r="AJ16" s="649"/>
      <c r="AK16" s="649"/>
      <c r="AL16" s="650">
        <v>0</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v>22308</v>
      </c>
      <c r="BH16" s="646"/>
      <c r="BI16" s="646"/>
      <c r="BJ16" s="646"/>
      <c r="BK16" s="646"/>
      <c r="BL16" s="646"/>
      <c r="BM16" s="646"/>
      <c r="BN16" s="647"/>
      <c r="BO16" s="648">
        <v>1.8</v>
      </c>
      <c r="BP16" s="648"/>
      <c r="BQ16" s="648"/>
      <c r="BR16" s="648"/>
      <c r="BS16" s="654" t="s">
        <v>224</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t="s">
        <v>230</v>
      </c>
      <c r="CS16" s="646"/>
      <c r="CT16" s="646"/>
      <c r="CU16" s="646"/>
      <c r="CV16" s="646"/>
      <c r="CW16" s="646"/>
      <c r="CX16" s="646"/>
      <c r="CY16" s="647"/>
      <c r="CZ16" s="648" t="s">
        <v>224</v>
      </c>
      <c r="DA16" s="648"/>
      <c r="DB16" s="648"/>
      <c r="DC16" s="648"/>
      <c r="DD16" s="654" t="s">
        <v>224</v>
      </c>
      <c r="DE16" s="646"/>
      <c r="DF16" s="646"/>
      <c r="DG16" s="646"/>
      <c r="DH16" s="646"/>
      <c r="DI16" s="646"/>
      <c r="DJ16" s="646"/>
      <c r="DK16" s="646"/>
      <c r="DL16" s="646"/>
      <c r="DM16" s="646"/>
      <c r="DN16" s="646"/>
      <c r="DO16" s="646"/>
      <c r="DP16" s="647"/>
      <c r="DQ16" s="654" t="s">
        <v>224</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19775</v>
      </c>
      <c r="S17" s="646"/>
      <c r="T17" s="646"/>
      <c r="U17" s="646"/>
      <c r="V17" s="646"/>
      <c r="W17" s="646"/>
      <c r="X17" s="646"/>
      <c r="Y17" s="647"/>
      <c r="Z17" s="648">
        <v>0.2</v>
      </c>
      <c r="AA17" s="648"/>
      <c r="AB17" s="648"/>
      <c r="AC17" s="648"/>
      <c r="AD17" s="649">
        <v>19775</v>
      </c>
      <c r="AE17" s="649"/>
      <c r="AF17" s="649"/>
      <c r="AG17" s="649"/>
      <c r="AH17" s="649"/>
      <c r="AI17" s="649"/>
      <c r="AJ17" s="649"/>
      <c r="AK17" s="649"/>
      <c r="AL17" s="650">
        <v>0.5</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137</v>
      </c>
      <c r="BH17" s="646"/>
      <c r="BI17" s="646"/>
      <c r="BJ17" s="646"/>
      <c r="BK17" s="646"/>
      <c r="BL17" s="646"/>
      <c r="BM17" s="646"/>
      <c r="BN17" s="647"/>
      <c r="BO17" s="648" t="s">
        <v>224</v>
      </c>
      <c r="BP17" s="648"/>
      <c r="BQ17" s="648"/>
      <c r="BR17" s="648"/>
      <c r="BS17" s="654" t="s">
        <v>224</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666443</v>
      </c>
      <c r="CS17" s="646"/>
      <c r="CT17" s="646"/>
      <c r="CU17" s="646"/>
      <c r="CV17" s="646"/>
      <c r="CW17" s="646"/>
      <c r="CX17" s="646"/>
      <c r="CY17" s="647"/>
      <c r="CZ17" s="648">
        <v>6.6</v>
      </c>
      <c r="DA17" s="648"/>
      <c r="DB17" s="648"/>
      <c r="DC17" s="648"/>
      <c r="DD17" s="654" t="s">
        <v>230</v>
      </c>
      <c r="DE17" s="646"/>
      <c r="DF17" s="646"/>
      <c r="DG17" s="646"/>
      <c r="DH17" s="646"/>
      <c r="DI17" s="646"/>
      <c r="DJ17" s="646"/>
      <c r="DK17" s="646"/>
      <c r="DL17" s="646"/>
      <c r="DM17" s="646"/>
      <c r="DN17" s="646"/>
      <c r="DO17" s="646"/>
      <c r="DP17" s="647"/>
      <c r="DQ17" s="654">
        <v>633976</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3112</v>
      </c>
      <c r="S18" s="646"/>
      <c r="T18" s="646"/>
      <c r="U18" s="646"/>
      <c r="V18" s="646"/>
      <c r="W18" s="646"/>
      <c r="X18" s="646"/>
      <c r="Y18" s="647"/>
      <c r="Z18" s="648">
        <v>0</v>
      </c>
      <c r="AA18" s="648"/>
      <c r="AB18" s="648"/>
      <c r="AC18" s="648"/>
      <c r="AD18" s="649">
        <v>3112</v>
      </c>
      <c r="AE18" s="649"/>
      <c r="AF18" s="649"/>
      <c r="AG18" s="649"/>
      <c r="AH18" s="649"/>
      <c r="AI18" s="649"/>
      <c r="AJ18" s="649"/>
      <c r="AK18" s="649"/>
      <c r="AL18" s="650">
        <v>0.1</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230</v>
      </c>
      <c r="BH18" s="646"/>
      <c r="BI18" s="646"/>
      <c r="BJ18" s="646"/>
      <c r="BK18" s="646"/>
      <c r="BL18" s="646"/>
      <c r="BM18" s="646"/>
      <c r="BN18" s="647"/>
      <c r="BO18" s="648" t="s">
        <v>230</v>
      </c>
      <c r="BP18" s="648"/>
      <c r="BQ18" s="648"/>
      <c r="BR18" s="648"/>
      <c r="BS18" s="654" t="s">
        <v>230</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224</v>
      </c>
      <c r="CS18" s="646"/>
      <c r="CT18" s="646"/>
      <c r="CU18" s="646"/>
      <c r="CV18" s="646"/>
      <c r="CW18" s="646"/>
      <c r="CX18" s="646"/>
      <c r="CY18" s="647"/>
      <c r="CZ18" s="648" t="s">
        <v>137</v>
      </c>
      <c r="DA18" s="648"/>
      <c r="DB18" s="648"/>
      <c r="DC18" s="648"/>
      <c r="DD18" s="654" t="s">
        <v>224</v>
      </c>
      <c r="DE18" s="646"/>
      <c r="DF18" s="646"/>
      <c r="DG18" s="646"/>
      <c r="DH18" s="646"/>
      <c r="DI18" s="646"/>
      <c r="DJ18" s="646"/>
      <c r="DK18" s="646"/>
      <c r="DL18" s="646"/>
      <c r="DM18" s="646"/>
      <c r="DN18" s="646"/>
      <c r="DO18" s="646"/>
      <c r="DP18" s="647"/>
      <c r="DQ18" s="654" t="s">
        <v>230</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932</v>
      </c>
      <c r="S19" s="646"/>
      <c r="T19" s="646"/>
      <c r="U19" s="646"/>
      <c r="V19" s="646"/>
      <c r="W19" s="646"/>
      <c r="X19" s="646"/>
      <c r="Y19" s="647"/>
      <c r="Z19" s="648">
        <v>0</v>
      </c>
      <c r="AA19" s="648"/>
      <c r="AB19" s="648"/>
      <c r="AC19" s="648"/>
      <c r="AD19" s="649">
        <v>932</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8039</v>
      </c>
      <c r="BH19" s="646"/>
      <c r="BI19" s="646"/>
      <c r="BJ19" s="646"/>
      <c r="BK19" s="646"/>
      <c r="BL19" s="646"/>
      <c r="BM19" s="646"/>
      <c r="BN19" s="647"/>
      <c r="BO19" s="648">
        <v>0.6</v>
      </c>
      <c r="BP19" s="648"/>
      <c r="BQ19" s="648"/>
      <c r="BR19" s="648"/>
      <c r="BS19" s="654" t="s">
        <v>224</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137</v>
      </c>
      <c r="CS19" s="646"/>
      <c r="CT19" s="646"/>
      <c r="CU19" s="646"/>
      <c r="CV19" s="646"/>
      <c r="CW19" s="646"/>
      <c r="CX19" s="646"/>
      <c r="CY19" s="647"/>
      <c r="CZ19" s="648" t="s">
        <v>224</v>
      </c>
      <c r="DA19" s="648"/>
      <c r="DB19" s="648"/>
      <c r="DC19" s="648"/>
      <c r="DD19" s="654" t="s">
        <v>230</v>
      </c>
      <c r="DE19" s="646"/>
      <c r="DF19" s="646"/>
      <c r="DG19" s="646"/>
      <c r="DH19" s="646"/>
      <c r="DI19" s="646"/>
      <c r="DJ19" s="646"/>
      <c r="DK19" s="646"/>
      <c r="DL19" s="646"/>
      <c r="DM19" s="646"/>
      <c r="DN19" s="646"/>
      <c r="DO19" s="646"/>
      <c r="DP19" s="647"/>
      <c r="DQ19" s="654" t="s">
        <v>230</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142</v>
      </c>
      <c r="S20" s="646"/>
      <c r="T20" s="646"/>
      <c r="U20" s="646"/>
      <c r="V20" s="646"/>
      <c r="W20" s="646"/>
      <c r="X20" s="646"/>
      <c r="Y20" s="647"/>
      <c r="Z20" s="648">
        <v>0</v>
      </c>
      <c r="AA20" s="648"/>
      <c r="AB20" s="648"/>
      <c r="AC20" s="648"/>
      <c r="AD20" s="649">
        <v>142</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8039</v>
      </c>
      <c r="BH20" s="646"/>
      <c r="BI20" s="646"/>
      <c r="BJ20" s="646"/>
      <c r="BK20" s="646"/>
      <c r="BL20" s="646"/>
      <c r="BM20" s="646"/>
      <c r="BN20" s="647"/>
      <c r="BO20" s="648">
        <v>0.6</v>
      </c>
      <c r="BP20" s="648"/>
      <c r="BQ20" s="648"/>
      <c r="BR20" s="648"/>
      <c r="BS20" s="654" t="s">
        <v>224</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10166045</v>
      </c>
      <c r="CS20" s="646"/>
      <c r="CT20" s="646"/>
      <c r="CU20" s="646"/>
      <c r="CV20" s="646"/>
      <c r="CW20" s="646"/>
      <c r="CX20" s="646"/>
      <c r="CY20" s="647"/>
      <c r="CZ20" s="648">
        <v>100</v>
      </c>
      <c r="DA20" s="648"/>
      <c r="DB20" s="648"/>
      <c r="DC20" s="648"/>
      <c r="DD20" s="654">
        <v>3707332</v>
      </c>
      <c r="DE20" s="646"/>
      <c r="DF20" s="646"/>
      <c r="DG20" s="646"/>
      <c r="DH20" s="646"/>
      <c r="DI20" s="646"/>
      <c r="DJ20" s="646"/>
      <c r="DK20" s="646"/>
      <c r="DL20" s="646"/>
      <c r="DM20" s="646"/>
      <c r="DN20" s="646"/>
      <c r="DO20" s="646"/>
      <c r="DP20" s="647"/>
      <c r="DQ20" s="654">
        <v>4461906</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15589</v>
      </c>
      <c r="S21" s="646"/>
      <c r="T21" s="646"/>
      <c r="U21" s="646"/>
      <c r="V21" s="646"/>
      <c r="W21" s="646"/>
      <c r="X21" s="646"/>
      <c r="Y21" s="647"/>
      <c r="Z21" s="648">
        <v>0.1</v>
      </c>
      <c r="AA21" s="648"/>
      <c r="AB21" s="648"/>
      <c r="AC21" s="648"/>
      <c r="AD21" s="649">
        <v>15589</v>
      </c>
      <c r="AE21" s="649"/>
      <c r="AF21" s="649"/>
      <c r="AG21" s="649"/>
      <c r="AH21" s="649"/>
      <c r="AI21" s="649"/>
      <c r="AJ21" s="649"/>
      <c r="AK21" s="649"/>
      <c r="AL21" s="650">
        <v>0.4</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8039</v>
      </c>
      <c r="BH21" s="646"/>
      <c r="BI21" s="646"/>
      <c r="BJ21" s="646"/>
      <c r="BK21" s="646"/>
      <c r="BL21" s="646"/>
      <c r="BM21" s="646"/>
      <c r="BN21" s="647"/>
      <c r="BO21" s="648">
        <v>0.6</v>
      </c>
      <c r="BP21" s="648"/>
      <c r="BQ21" s="648"/>
      <c r="BR21" s="648"/>
      <c r="BS21" s="654" t="s">
        <v>230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2379515</v>
      </c>
      <c r="S22" s="646"/>
      <c r="T22" s="646"/>
      <c r="U22" s="646"/>
      <c r="V22" s="646"/>
      <c r="W22" s="646"/>
      <c r="X22" s="646"/>
      <c r="Y22" s="647"/>
      <c r="Z22" s="648">
        <v>22.6</v>
      </c>
      <c r="AA22" s="648"/>
      <c r="AB22" s="648"/>
      <c r="AC22" s="648"/>
      <c r="AD22" s="649">
        <v>2206287</v>
      </c>
      <c r="AE22" s="649"/>
      <c r="AF22" s="649"/>
      <c r="AG22" s="649"/>
      <c r="AH22" s="649"/>
      <c r="AI22" s="649"/>
      <c r="AJ22" s="649"/>
      <c r="AK22" s="649"/>
      <c r="AL22" s="650">
        <v>57.3</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230</v>
      </c>
      <c r="BH22" s="646"/>
      <c r="BI22" s="646"/>
      <c r="BJ22" s="646"/>
      <c r="BK22" s="646"/>
      <c r="BL22" s="646"/>
      <c r="BM22" s="646"/>
      <c r="BN22" s="647"/>
      <c r="BO22" s="648" t="s">
        <v>137</v>
      </c>
      <c r="BP22" s="648"/>
      <c r="BQ22" s="648"/>
      <c r="BR22" s="648"/>
      <c r="BS22" s="654" t="s">
        <v>137</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2206287</v>
      </c>
      <c r="S23" s="646"/>
      <c r="T23" s="646"/>
      <c r="U23" s="646"/>
      <c r="V23" s="646"/>
      <c r="W23" s="646"/>
      <c r="X23" s="646"/>
      <c r="Y23" s="647"/>
      <c r="Z23" s="648">
        <v>20.9</v>
      </c>
      <c r="AA23" s="648"/>
      <c r="AB23" s="648"/>
      <c r="AC23" s="648"/>
      <c r="AD23" s="649">
        <v>2206287</v>
      </c>
      <c r="AE23" s="649"/>
      <c r="AF23" s="649"/>
      <c r="AG23" s="649"/>
      <c r="AH23" s="649"/>
      <c r="AI23" s="649"/>
      <c r="AJ23" s="649"/>
      <c r="AK23" s="649"/>
      <c r="AL23" s="650">
        <v>57.3</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230</v>
      </c>
      <c r="BH23" s="646"/>
      <c r="BI23" s="646"/>
      <c r="BJ23" s="646"/>
      <c r="BK23" s="646"/>
      <c r="BL23" s="646"/>
      <c r="BM23" s="646"/>
      <c r="BN23" s="647"/>
      <c r="BO23" s="648" t="s">
        <v>230</v>
      </c>
      <c r="BP23" s="648"/>
      <c r="BQ23" s="648"/>
      <c r="BR23" s="648"/>
      <c r="BS23" s="654" t="s">
        <v>137</v>
      </c>
      <c r="BT23" s="646"/>
      <c r="BU23" s="646"/>
      <c r="BV23" s="646"/>
      <c r="BW23" s="646"/>
      <c r="BX23" s="646"/>
      <c r="BY23" s="646"/>
      <c r="BZ23" s="646"/>
      <c r="CA23" s="646"/>
      <c r="CB23" s="655"/>
      <c r="CD23" s="627" t="s">
        <v>218</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173228</v>
      </c>
      <c r="S24" s="646"/>
      <c r="T24" s="646"/>
      <c r="U24" s="646"/>
      <c r="V24" s="646"/>
      <c r="W24" s="646"/>
      <c r="X24" s="646"/>
      <c r="Y24" s="647"/>
      <c r="Z24" s="648">
        <v>1.6</v>
      </c>
      <c r="AA24" s="648"/>
      <c r="AB24" s="648"/>
      <c r="AC24" s="648"/>
      <c r="AD24" s="649" t="s">
        <v>230</v>
      </c>
      <c r="AE24" s="649"/>
      <c r="AF24" s="649"/>
      <c r="AG24" s="649"/>
      <c r="AH24" s="649"/>
      <c r="AI24" s="649"/>
      <c r="AJ24" s="649"/>
      <c r="AK24" s="649"/>
      <c r="AL24" s="650" t="s">
        <v>224</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230</v>
      </c>
      <c r="BP24" s="648"/>
      <c r="BQ24" s="648"/>
      <c r="BR24" s="648"/>
      <c r="BS24" s="654" t="s">
        <v>137</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3238793</v>
      </c>
      <c r="CS24" s="635"/>
      <c r="CT24" s="635"/>
      <c r="CU24" s="635"/>
      <c r="CV24" s="635"/>
      <c r="CW24" s="635"/>
      <c r="CX24" s="635"/>
      <c r="CY24" s="636"/>
      <c r="CZ24" s="639">
        <v>31.9</v>
      </c>
      <c r="DA24" s="640"/>
      <c r="DB24" s="640"/>
      <c r="DC24" s="659"/>
      <c r="DD24" s="683">
        <v>1847852</v>
      </c>
      <c r="DE24" s="635"/>
      <c r="DF24" s="635"/>
      <c r="DG24" s="635"/>
      <c r="DH24" s="635"/>
      <c r="DI24" s="635"/>
      <c r="DJ24" s="635"/>
      <c r="DK24" s="636"/>
      <c r="DL24" s="683">
        <v>1841527</v>
      </c>
      <c r="DM24" s="635"/>
      <c r="DN24" s="635"/>
      <c r="DO24" s="635"/>
      <c r="DP24" s="635"/>
      <c r="DQ24" s="635"/>
      <c r="DR24" s="635"/>
      <c r="DS24" s="635"/>
      <c r="DT24" s="635"/>
      <c r="DU24" s="635"/>
      <c r="DV24" s="636"/>
      <c r="DW24" s="639">
        <v>46.3</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224</v>
      </c>
      <c r="S25" s="646"/>
      <c r="T25" s="646"/>
      <c r="U25" s="646"/>
      <c r="V25" s="646"/>
      <c r="W25" s="646"/>
      <c r="X25" s="646"/>
      <c r="Y25" s="647"/>
      <c r="Z25" s="648" t="s">
        <v>224</v>
      </c>
      <c r="AA25" s="648"/>
      <c r="AB25" s="648"/>
      <c r="AC25" s="648"/>
      <c r="AD25" s="649" t="s">
        <v>224</v>
      </c>
      <c r="AE25" s="649"/>
      <c r="AF25" s="649"/>
      <c r="AG25" s="649"/>
      <c r="AH25" s="649"/>
      <c r="AI25" s="649"/>
      <c r="AJ25" s="649"/>
      <c r="AK25" s="649"/>
      <c r="AL25" s="650" t="s">
        <v>230</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230</v>
      </c>
      <c r="BH25" s="646"/>
      <c r="BI25" s="646"/>
      <c r="BJ25" s="646"/>
      <c r="BK25" s="646"/>
      <c r="BL25" s="646"/>
      <c r="BM25" s="646"/>
      <c r="BN25" s="647"/>
      <c r="BO25" s="648" t="s">
        <v>230</v>
      </c>
      <c r="BP25" s="648"/>
      <c r="BQ25" s="648"/>
      <c r="BR25" s="648"/>
      <c r="BS25" s="654" t="s">
        <v>230</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927270</v>
      </c>
      <c r="CS25" s="679"/>
      <c r="CT25" s="679"/>
      <c r="CU25" s="679"/>
      <c r="CV25" s="679"/>
      <c r="CW25" s="679"/>
      <c r="CX25" s="679"/>
      <c r="CY25" s="680"/>
      <c r="CZ25" s="650">
        <v>9.1</v>
      </c>
      <c r="DA25" s="681"/>
      <c r="DB25" s="681"/>
      <c r="DC25" s="684"/>
      <c r="DD25" s="654">
        <v>818608</v>
      </c>
      <c r="DE25" s="679"/>
      <c r="DF25" s="679"/>
      <c r="DG25" s="679"/>
      <c r="DH25" s="679"/>
      <c r="DI25" s="679"/>
      <c r="DJ25" s="679"/>
      <c r="DK25" s="680"/>
      <c r="DL25" s="654">
        <v>812283</v>
      </c>
      <c r="DM25" s="679"/>
      <c r="DN25" s="679"/>
      <c r="DO25" s="679"/>
      <c r="DP25" s="679"/>
      <c r="DQ25" s="679"/>
      <c r="DR25" s="679"/>
      <c r="DS25" s="679"/>
      <c r="DT25" s="679"/>
      <c r="DU25" s="679"/>
      <c r="DV25" s="680"/>
      <c r="DW25" s="650">
        <v>20.399999999999999</v>
      </c>
      <c r="DX25" s="681"/>
      <c r="DY25" s="681"/>
      <c r="DZ25" s="681"/>
      <c r="EA25" s="681"/>
      <c r="EB25" s="681"/>
      <c r="EC25" s="682"/>
    </row>
    <row r="26" spans="2:133" ht="11.25" customHeight="1" x14ac:dyDescent="0.15">
      <c r="B26" s="642" t="s">
        <v>292</v>
      </c>
      <c r="C26" s="643"/>
      <c r="D26" s="643"/>
      <c r="E26" s="643"/>
      <c r="F26" s="643"/>
      <c r="G26" s="643"/>
      <c r="H26" s="643"/>
      <c r="I26" s="643"/>
      <c r="J26" s="643"/>
      <c r="K26" s="643"/>
      <c r="L26" s="643"/>
      <c r="M26" s="643"/>
      <c r="N26" s="643"/>
      <c r="O26" s="643"/>
      <c r="P26" s="643"/>
      <c r="Q26" s="644"/>
      <c r="R26" s="645">
        <v>3979082</v>
      </c>
      <c r="S26" s="646"/>
      <c r="T26" s="646"/>
      <c r="U26" s="646"/>
      <c r="V26" s="646"/>
      <c r="W26" s="646"/>
      <c r="X26" s="646"/>
      <c r="Y26" s="647"/>
      <c r="Z26" s="648">
        <v>37.700000000000003</v>
      </c>
      <c r="AA26" s="648"/>
      <c r="AB26" s="648"/>
      <c r="AC26" s="648"/>
      <c r="AD26" s="649">
        <v>3805854</v>
      </c>
      <c r="AE26" s="649"/>
      <c r="AF26" s="649"/>
      <c r="AG26" s="649"/>
      <c r="AH26" s="649"/>
      <c r="AI26" s="649"/>
      <c r="AJ26" s="649"/>
      <c r="AK26" s="649"/>
      <c r="AL26" s="650">
        <v>98.9</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230</v>
      </c>
      <c r="BH26" s="646"/>
      <c r="BI26" s="646"/>
      <c r="BJ26" s="646"/>
      <c r="BK26" s="646"/>
      <c r="BL26" s="646"/>
      <c r="BM26" s="646"/>
      <c r="BN26" s="647"/>
      <c r="BO26" s="648" t="s">
        <v>230</v>
      </c>
      <c r="BP26" s="648"/>
      <c r="BQ26" s="648"/>
      <c r="BR26" s="648"/>
      <c r="BS26" s="654" t="s">
        <v>224</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540486</v>
      </c>
      <c r="CS26" s="646"/>
      <c r="CT26" s="646"/>
      <c r="CU26" s="646"/>
      <c r="CV26" s="646"/>
      <c r="CW26" s="646"/>
      <c r="CX26" s="646"/>
      <c r="CY26" s="647"/>
      <c r="CZ26" s="650">
        <v>5.3</v>
      </c>
      <c r="DA26" s="681"/>
      <c r="DB26" s="681"/>
      <c r="DC26" s="684"/>
      <c r="DD26" s="654">
        <v>483735</v>
      </c>
      <c r="DE26" s="646"/>
      <c r="DF26" s="646"/>
      <c r="DG26" s="646"/>
      <c r="DH26" s="646"/>
      <c r="DI26" s="646"/>
      <c r="DJ26" s="646"/>
      <c r="DK26" s="647"/>
      <c r="DL26" s="654" t="s">
        <v>230</v>
      </c>
      <c r="DM26" s="646"/>
      <c r="DN26" s="646"/>
      <c r="DO26" s="646"/>
      <c r="DP26" s="646"/>
      <c r="DQ26" s="646"/>
      <c r="DR26" s="646"/>
      <c r="DS26" s="646"/>
      <c r="DT26" s="646"/>
      <c r="DU26" s="646"/>
      <c r="DV26" s="647"/>
      <c r="DW26" s="650" t="s">
        <v>230</v>
      </c>
      <c r="DX26" s="681"/>
      <c r="DY26" s="681"/>
      <c r="DZ26" s="681"/>
      <c r="EA26" s="681"/>
      <c r="EB26" s="681"/>
      <c r="EC26" s="682"/>
    </row>
    <row r="27" spans="2:133" ht="11.25" customHeight="1" x14ac:dyDescent="0.15">
      <c r="B27" s="642" t="s">
        <v>295</v>
      </c>
      <c r="C27" s="643"/>
      <c r="D27" s="643"/>
      <c r="E27" s="643"/>
      <c r="F27" s="643"/>
      <c r="G27" s="643"/>
      <c r="H27" s="643"/>
      <c r="I27" s="643"/>
      <c r="J27" s="643"/>
      <c r="K27" s="643"/>
      <c r="L27" s="643"/>
      <c r="M27" s="643"/>
      <c r="N27" s="643"/>
      <c r="O27" s="643"/>
      <c r="P27" s="643"/>
      <c r="Q27" s="644"/>
      <c r="R27" s="645">
        <v>981</v>
      </c>
      <c r="S27" s="646"/>
      <c r="T27" s="646"/>
      <c r="U27" s="646"/>
      <c r="V27" s="646"/>
      <c r="W27" s="646"/>
      <c r="X27" s="646"/>
      <c r="Y27" s="647"/>
      <c r="Z27" s="648">
        <v>0</v>
      </c>
      <c r="AA27" s="648"/>
      <c r="AB27" s="648"/>
      <c r="AC27" s="648"/>
      <c r="AD27" s="649">
        <v>981</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1271475</v>
      </c>
      <c r="BH27" s="646"/>
      <c r="BI27" s="646"/>
      <c r="BJ27" s="646"/>
      <c r="BK27" s="646"/>
      <c r="BL27" s="646"/>
      <c r="BM27" s="646"/>
      <c r="BN27" s="647"/>
      <c r="BO27" s="648">
        <v>100</v>
      </c>
      <c r="BP27" s="648"/>
      <c r="BQ27" s="648"/>
      <c r="BR27" s="648"/>
      <c r="BS27" s="654" t="s">
        <v>137</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1645080</v>
      </c>
      <c r="CS27" s="679"/>
      <c r="CT27" s="679"/>
      <c r="CU27" s="679"/>
      <c r="CV27" s="679"/>
      <c r="CW27" s="679"/>
      <c r="CX27" s="679"/>
      <c r="CY27" s="680"/>
      <c r="CZ27" s="650">
        <v>16.2</v>
      </c>
      <c r="DA27" s="681"/>
      <c r="DB27" s="681"/>
      <c r="DC27" s="684"/>
      <c r="DD27" s="654">
        <v>395268</v>
      </c>
      <c r="DE27" s="679"/>
      <c r="DF27" s="679"/>
      <c r="DG27" s="679"/>
      <c r="DH27" s="679"/>
      <c r="DI27" s="679"/>
      <c r="DJ27" s="679"/>
      <c r="DK27" s="680"/>
      <c r="DL27" s="654">
        <v>395268</v>
      </c>
      <c r="DM27" s="679"/>
      <c r="DN27" s="679"/>
      <c r="DO27" s="679"/>
      <c r="DP27" s="679"/>
      <c r="DQ27" s="679"/>
      <c r="DR27" s="679"/>
      <c r="DS27" s="679"/>
      <c r="DT27" s="679"/>
      <c r="DU27" s="679"/>
      <c r="DV27" s="680"/>
      <c r="DW27" s="650">
        <v>9.9</v>
      </c>
      <c r="DX27" s="681"/>
      <c r="DY27" s="681"/>
      <c r="DZ27" s="681"/>
      <c r="EA27" s="681"/>
      <c r="EB27" s="681"/>
      <c r="EC27" s="682"/>
    </row>
    <row r="28" spans="2:133" ht="11.25" customHeight="1" x14ac:dyDescent="0.15">
      <c r="B28" s="642" t="s">
        <v>298</v>
      </c>
      <c r="C28" s="643"/>
      <c r="D28" s="643"/>
      <c r="E28" s="643"/>
      <c r="F28" s="643"/>
      <c r="G28" s="643"/>
      <c r="H28" s="643"/>
      <c r="I28" s="643"/>
      <c r="J28" s="643"/>
      <c r="K28" s="643"/>
      <c r="L28" s="643"/>
      <c r="M28" s="643"/>
      <c r="N28" s="643"/>
      <c r="O28" s="643"/>
      <c r="P28" s="643"/>
      <c r="Q28" s="644"/>
      <c r="R28" s="645">
        <v>181342</v>
      </c>
      <c r="S28" s="646"/>
      <c r="T28" s="646"/>
      <c r="U28" s="646"/>
      <c r="V28" s="646"/>
      <c r="W28" s="646"/>
      <c r="X28" s="646"/>
      <c r="Y28" s="647"/>
      <c r="Z28" s="648">
        <v>1.7</v>
      </c>
      <c r="AA28" s="648"/>
      <c r="AB28" s="648"/>
      <c r="AC28" s="648"/>
      <c r="AD28" s="649" t="s">
        <v>224</v>
      </c>
      <c r="AE28" s="649"/>
      <c r="AF28" s="649"/>
      <c r="AG28" s="649"/>
      <c r="AH28" s="649"/>
      <c r="AI28" s="649"/>
      <c r="AJ28" s="649"/>
      <c r="AK28" s="649"/>
      <c r="AL28" s="650" t="s">
        <v>137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666443</v>
      </c>
      <c r="CS28" s="646"/>
      <c r="CT28" s="646"/>
      <c r="CU28" s="646"/>
      <c r="CV28" s="646"/>
      <c r="CW28" s="646"/>
      <c r="CX28" s="646"/>
      <c r="CY28" s="647"/>
      <c r="CZ28" s="650">
        <v>6.6</v>
      </c>
      <c r="DA28" s="681"/>
      <c r="DB28" s="681"/>
      <c r="DC28" s="684"/>
      <c r="DD28" s="654">
        <v>633976</v>
      </c>
      <c r="DE28" s="646"/>
      <c r="DF28" s="646"/>
      <c r="DG28" s="646"/>
      <c r="DH28" s="646"/>
      <c r="DI28" s="646"/>
      <c r="DJ28" s="646"/>
      <c r="DK28" s="647"/>
      <c r="DL28" s="654">
        <v>633976</v>
      </c>
      <c r="DM28" s="646"/>
      <c r="DN28" s="646"/>
      <c r="DO28" s="646"/>
      <c r="DP28" s="646"/>
      <c r="DQ28" s="646"/>
      <c r="DR28" s="646"/>
      <c r="DS28" s="646"/>
      <c r="DT28" s="646"/>
      <c r="DU28" s="646"/>
      <c r="DV28" s="647"/>
      <c r="DW28" s="650">
        <v>15.9</v>
      </c>
      <c r="DX28" s="681"/>
      <c r="DY28" s="681"/>
      <c r="DZ28" s="681"/>
      <c r="EA28" s="681"/>
      <c r="EB28" s="681"/>
      <c r="EC28" s="682"/>
    </row>
    <row r="29" spans="2:133" ht="11.25" customHeight="1" x14ac:dyDescent="0.15">
      <c r="B29" s="642" t="s">
        <v>300</v>
      </c>
      <c r="C29" s="643"/>
      <c r="D29" s="643"/>
      <c r="E29" s="643"/>
      <c r="F29" s="643"/>
      <c r="G29" s="643"/>
      <c r="H29" s="643"/>
      <c r="I29" s="643"/>
      <c r="J29" s="643"/>
      <c r="K29" s="643"/>
      <c r="L29" s="643"/>
      <c r="M29" s="643"/>
      <c r="N29" s="643"/>
      <c r="O29" s="643"/>
      <c r="P29" s="643"/>
      <c r="Q29" s="644"/>
      <c r="R29" s="645">
        <v>75259</v>
      </c>
      <c r="S29" s="646"/>
      <c r="T29" s="646"/>
      <c r="U29" s="646"/>
      <c r="V29" s="646"/>
      <c r="W29" s="646"/>
      <c r="X29" s="646"/>
      <c r="Y29" s="647"/>
      <c r="Z29" s="648">
        <v>0.7</v>
      </c>
      <c r="AA29" s="648"/>
      <c r="AB29" s="648"/>
      <c r="AC29" s="648"/>
      <c r="AD29" s="649" t="s">
        <v>137</v>
      </c>
      <c r="AE29" s="649"/>
      <c r="AF29" s="649"/>
      <c r="AG29" s="649"/>
      <c r="AH29" s="649"/>
      <c r="AI29" s="649"/>
      <c r="AJ29" s="649"/>
      <c r="AK29" s="649"/>
      <c r="AL29" s="650" t="s">
        <v>224</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302</v>
      </c>
      <c r="CG29" s="661"/>
      <c r="CH29" s="661"/>
      <c r="CI29" s="661"/>
      <c r="CJ29" s="661"/>
      <c r="CK29" s="661"/>
      <c r="CL29" s="661"/>
      <c r="CM29" s="661"/>
      <c r="CN29" s="661"/>
      <c r="CO29" s="661"/>
      <c r="CP29" s="661"/>
      <c r="CQ29" s="662"/>
      <c r="CR29" s="645">
        <v>662205</v>
      </c>
      <c r="CS29" s="679"/>
      <c r="CT29" s="679"/>
      <c r="CU29" s="679"/>
      <c r="CV29" s="679"/>
      <c r="CW29" s="679"/>
      <c r="CX29" s="679"/>
      <c r="CY29" s="680"/>
      <c r="CZ29" s="650">
        <v>6.5</v>
      </c>
      <c r="DA29" s="681"/>
      <c r="DB29" s="681"/>
      <c r="DC29" s="684"/>
      <c r="DD29" s="654">
        <v>629738</v>
      </c>
      <c r="DE29" s="679"/>
      <c r="DF29" s="679"/>
      <c r="DG29" s="679"/>
      <c r="DH29" s="679"/>
      <c r="DI29" s="679"/>
      <c r="DJ29" s="679"/>
      <c r="DK29" s="680"/>
      <c r="DL29" s="654">
        <v>629738</v>
      </c>
      <c r="DM29" s="679"/>
      <c r="DN29" s="679"/>
      <c r="DO29" s="679"/>
      <c r="DP29" s="679"/>
      <c r="DQ29" s="679"/>
      <c r="DR29" s="679"/>
      <c r="DS29" s="679"/>
      <c r="DT29" s="679"/>
      <c r="DU29" s="679"/>
      <c r="DV29" s="680"/>
      <c r="DW29" s="650">
        <v>15.8</v>
      </c>
      <c r="DX29" s="681"/>
      <c r="DY29" s="681"/>
      <c r="DZ29" s="681"/>
      <c r="EA29" s="681"/>
      <c r="EB29" s="681"/>
      <c r="EC29" s="682"/>
    </row>
    <row r="30" spans="2:133" ht="11.25" customHeight="1" x14ac:dyDescent="0.15">
      <c r="B30" s="642" t="s">
        <v>303</v>
      </c>
      <c r="C30" s="643"/>
      <c r="D30" s="643"/>
      <c r="E30" s="643"/>
      <c r="F30" s="643"/>
      <c r="G30" s="643"/>
      <c r="H30" s="643"/>
      <c r="I30" s="643"/>
      <c r="J30" s="643"/>
      <c r="K30" s="643"/>
      <c r="L30" s="643"/>
      <c r="M30" s="643"/>
      <c r="N30" s="643"/>
      <c r="O30" s="643"/>
      <c r="P30" s="643"/>
      <c r="Q30" s="644"/>
      <c r="R30" s="645">
        <v>38544</v>
      </c>
      <c r="S30" s="646"/>
      <c r="T30" s="646"/>
      <c r="U30" s="646"/>
      <c r="V30" s="646"/>
      <c r="W30" s="646"/>
      <c r="X30" s="646"/>
      <c r="Y30" s="647"/>
      <c r="Z30" s="648">
        <v>0.4</v>
      </c>
      <c r="AA30" s="648"/>
      <c r="AB30" s="648"/>
      <c r="AC30" s="648"/>
      <c r="AD30" s="649" t="s">
        <v>224</v>
      </c>
      <c r="AE30" s="649"/>
      <c r="AF30" s="649"/>
      <c r="AG30" s="649"/>
      <c r="AH30" s="649"/>
      <c r="AI30" s="649"/>
      <c r="AJ30" s="649"/>
      <c r="AK30" s="649"/>
      <c r="AL30" s="650" t="s">
        <v>230</v>
      </c>
      <c r="AM30" s="651"/>
      <c r="AN30" s="651"/>
      <c r="AO30" s="652"/>
      <c r="AP30" s="624" t="s">
        <v>218</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605969</v>
      </c>
      <c r="CS30" s="646"/>
      <c r="CT30" s="646"/>
      <c r="CU30" s="646"/>
      <c r="CV30" s="646"/>
      <c r="CW30" s="646"/>
      <c r="CX30" s="646"/>
      <c r="CY30" s="647"/>
      <c r="CZ30" s="650">
        <v>6</v>
      </c>
      <c r="DA30" s="681"/>
      <c r="DB30" s="681"/>
      <c r="DC30" s="684"/>
      <c r="DD30" s="654">
        <v>573502</v>
      </c>
      <c r="DE30" s="646"/>
      <c r="DF30" s="646"/>
      <c r="DG30" s="646"/>
      <c r="DH30" s="646"/>
      <c r="DI30" s="646"/>
      <c r="DJ30" s="646"/>
      <c r="DK30" s="647"/>
      <c r="DL30" s="654">
        <v>573502</v>
      </c>
      <c r="DM30" s="646"/>
      <c r="DN30" s="646"/>
      <c r="DO30" s="646"/>
      <c r="DP30" s="646"/>
      <c r="DQ30" s="646"/>
      <c r="DR30" s="646"/>
      <c r="DS30" s="646"/>
      <c r="DT30" s="646"/>
      <c r="DU30" s="646"/>
      <c r="DV30" s="647"/>
      <c r="DW30" s="650">
        <v>14.4</v>
      </c>
      <c r="DX30" s="681"/>
      <c r="DY30" s="681"/>
      <c r="DZ30" s="681"/>
      <c r="EA30" s="681"/>
      <c r="EB30" s="681"/>
      <c r="EC30" s="682"/>
    </row>
    <row r="31" spans="2:133" ht="11.25" customHeight="1" x14ac:dyDescent="0.15">
      <c r="B31" s="642" t="s">
        <v>307</v>
      </c>
      <c r="C31" s="643"/>
      <c r="D31" s="643"/>
      <c r="E31" s="643"/>
      <c r="F31" s="643"/>
      <c r="G31" s="643"/>
      <c r="H31" s="643"/>
      <c r="I31" s="643"/>
      <c r="J31" s="643"/>
      <c r="K31" s="643"/>
      <c r="L31" s="643"/>
      <c r="M31" s="643"/>
      <c r="N31" s="643"/>
      <c r="O31" s="643"/>
      <c r="P31" s="643"/>
      <c r="Q31" s="644"/>
      <c r="R31" s="645">
        <v>2851222</v>
      </c>
      <c r="S31" s="646"/>
      <c r="T31" s="646"/>
      <c r="U31" s="646"/>
      <c r="V31" s="646"/>
      <c r="W31" s="646"/>
      <c r="X31" s="646"/>
      <c r="Y31" s="647"/>
      <c r="Z31" s="648">
        <v>27</v>
      </c>
      <c r="AA31" s="648"/>
      <c r="AB31" s="648"/>
      <c r="AC31" s="648"/>
      <c r="AD31" s="649" t="s">
        <v>224</v>
      </c>
      <c r="AE31" s="649"/>
      <c r="AF31" s="649"/>
      <c r="AG31" s="649"/>
      <c r="AH31" s="649"/>
      <c r="AI31" s="649"/>
      <c r="AJ31" s="649"/>
      <c r="AK31" s="649"/>
      <c r="AL31" s="650" t="s">
        <v>230</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01">
        <v>98.2</v>
      </c>
      <c r="BH31" s="697"/>
      <c r="BI31" s="697"/>
      <c r="BJ31" s="697"/>
      <c r="BK31" s="697"/>
      <c r="BL31" s="697"/>
      <c r="BM31" s="640">
        <v>95.7</v>
      </c>
      <c r="BN31" s="697"/>
      <c r="BO31" s="697"/>
      <c r="BP31" s="697"/>
      <c r="BQ31" s="698"/>
      <c r="BR31" s="701">
        <v>98.5</v>
      </c>
      <c r="BS31" s="697"/>
      <c r="BT31" s="697"/>
      <c r="BU31" s="697"/>
      <c r="BV31" s="697"/>
      <c r="BW31" s="697"/>
      <c r="BX31" s="640">
        <v>95.7</v>
      </c>
      <c r="BY31" s="697"/>
      <c r="BZ31" s="697"/>
      <c r="CA31" s="697"/>
      <c r="CB31" s="698"/>
      <c r="CD31" s="693"/>
      <c r="CE31" s="694"/>
      <c r="CF31" s="660" t="s">
        <v>310</v>
      </c>
      <c r="CG31" s="661"/>
      <c r="CH31" s="661"/>
      <c r="CI31" s="661"/>
      <c r="CJ31" s="661"/>
      <c r="CK31" s="661"/>
      <c r="CL31" s="661"/>
      <c r="CM31" s="661"/>
      <c r="CN31" s="661"/>
      <c r="CO31" s="661"/>
      <c r="CP31" s="661"/>
      <c r="CQ31" s="662"/>
      <c r="CR31" s="645">
        <v>56236</v>
      </c>
      <c r="CS31" s="679"/>
      <c r="CT31" s="679"/>
      <c r="CU31" s="679"/>
      <c r="CV31" s="679"/>
      <c r="CW31" s="679"/>
      <c r="CX31" s="679"/>
      <c r="CY31" s="680"/>
      <c r="CZ31" s="650">
        <v>0.6</v>
      </c>
      <c r="DA31" s="681"/>
      <c r="DB31" s="681"/>
      <c r="DC31" s="684"/>
      <c r="DD31" s="654">
        <v>56236</v>
      </c>
      <c r="DE31" s="679"/>
      <c r="DF31" s="679"/>
      <c r="DG31" s="679"/>
      <c r="DH31" s="679"/>
      <c r="DI31" s="679"/>
      <c r="DJ31" s="679"/>
      <c r="DK31" s="680"/>
      <c r="DL31" s="654">
        <v>56236</v>
      </c>
      <c r="DM31" s="679"/>
      <c r="DN31" s="679"/>
      <c r="DO31" s="679"/>
      <c r="DP31" s="679"/>
      <c r="DQ31" s="679"/>
      <c r="DR31" s="679"/>
      <c r="DS31" s="679"/>
      <c r="DT31" s="679"/>
      <c r="DU31" s="679"/>
      <c r="DV31" s="680"/>
      <c r="DW31" s="650">
        <v>1.4</v>
      </c>
      <c r="DX31" s="681"/>
      <c r="DY31" s="681"/>
      <c r="DZ31" s="681"/>
      <c r="EA31" s="681"/>
      <c r="EB31" s="681"/>
      <c r="EC31" s="682"/>
    </row>
    <row r="32" spans="2:133" ht="11.25" customHeight="1" x14ac:dyDescent="0.15">
      <c r="B32" s="712" t="s">
        <v>311</v>
      </c>
      <c r="C32" s="713"/>
      <c r="D32" s="713"/>
      <c r="E32" s="713"/>
      <c r="F32" s="713"/>
      <c r="G32" s="713"/>
      <c r="H32" s="713"/>
      <c r="I32" s="713"/>
      <c r="J32" s="713"/>
      <c r="K32" s="713"/>
      <c r="L32" s="713"/>
      <c r="M32" s="713"/>
      <c r="N32" s="713"/>
      <c r="O32" s="713"/>
      <c r="P32" s="713"/>
      <c r="Q32" s="714"/>
      <c r="R32" s="645">
        <v>12660</v>
      </c>
      <c r="S32" s="646"/>
      <c r="T32" s="646"/>
      <c r="U32" s="646"/>
      <c r="V32" s="646"/>
      <c r="W32" s="646"/>
      <c r="X32" s="646"/>
      <c r="Y32" s="647"/>
      <c r="Z32" s="648">
        <v>0.1</v>
      </c>
      <c r="AA32" s="648"/>
      <c r="AB32" s="648"/>
      <c r="AC32" s="648"/>
      <c r="AD32" s="649">
        <v>12660</v>
      </c>
      <c r="AE32" s="649"/>
      <c r="AF32" s="649"/>
      <c r="AG32" s="649"/>
      <c r="AH32" s="649"/>
      <c r="AI32" s="649"/>
      <c r="AJ32" s="649"/>
      <c r="AK32" s="649"/>
      <c r="AL32" s="650">
        <v>0.3</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98.3</v>
      </c>
      <c r="BH32" s="679"/>
      <c r="BI32" s="679"/>
      <c r="BJ32" s="679"/>
      <c r="BK32" s="679"/>
      <c r="BL32" s="679"/>
      <c r="BM32" s="651">
        <v>98</v>
      </c>
      <c r="BN32" s="699"/>
      <c r="BO32" s="699"/>
      <c r="BP32" s="699"/>
      <c r="BQ32" s="700"/>
      <c r="BR32" s="711">
        <v>98.3</v>
      </c>
      <c r="BS32" s="679"/>
      <c r="BT32" s="679"/>
      <c r="BU32" s="679"/>
      <c r="BV32" s="679"/>
      <c r="BW32" s="679"/>
      <c r="BX32" s="651">
        <v>98</v>
      </c>
      <c r="BY32" s="699"/>
      <c r="BZ32" s="699"/>
      <c r="CA32" s="699"/>
      <c r="CB32" s="700"/>
      <c r="CD32" s="695"/>
      <c r="CE32" s="696"/>
      <c r="CF32" s="660" t="s">
        <v>314</v>
      </c>
      <c r="CG32" s="661"/>
      <c r="CH32" s="661"/>
      <c r="CI32" s="661"/>
      <c r="CJ32" s="661"/>
      <c r="CK32" s="661"/>
      <c r="CL32" s="661"/>
      <c r="CM32" s="661"/>
      <c r="CN32" s="661"/>
      <c r="CO32" s="661"/>
      <c r="CP32" s="661"/>
      <c r="CQ32" s="662"/>
      <c r="CR32" s="645">
        <v>4238</v>
      </c>
      <c r="CS32" s="646"/>
      <c r="CT32" s="646"/>
      <c r="CU32" s="646"/>
      <c r="CV32" s="646"/>
      <c r="CW32" s="646"/>
      <c r="CX32" s="646"/>
      <c r="CY32" s="647"/>
      <c r="CZ32" s="650">
        <v>0</v>
      </c>
      <c r="DA32" s="681"/>
      <c r="DB32" s="681"/>
      <c r="DC32" s="684"/>
      <c r="DD32" s="654">
        <v>4238</v>
      </c>
      <c r="DE32" s="646"/>
      <c r="DF32" s="646"/>
      <c r="DG32" s="646"/>
      <c r="DH32" s="646"/>
      <c r="DI32" s="646"/>
      <c r="DJ32" s="646"/>
      <c r="DK32" s="647"/>
      <c r="DL32" s="654">
        <v>4238</v>
      </c>
      <c r="DM32" s="646"/>
      <c r="DN32" s="646"/>
      <c r="DO32" s="646"/>
      <c r="DP32" s="646"/>
      <c r="DQ32" s="646"/>
      <c r="DR32" s="646"/>
      <c r="DS32" s="646"/>
      <c r="DT32" s="646"/>
      <c r="DU32" s="646"/>
      <c r="DV32" s="647"/>
      <c r="DW32" s="650">
        <v>0.1</v>
      </c>
      <c r="DX32" s="681"/>
      <c r="DY32" s="681"/>
      <c r="DZ32" s="681"/>
      <c r="EA32" s="681"/>
      <c r="EB32" s="681"/>
      <c r="EC32" s="682"/>
    </row>
    <row r="33" spans="2:133" ht="11.25" customHeight="1" x14ac:dyDescent="0.15">
      <c r="B33" s="642" t="s">
        <v>315</v>
      </c>
      <c r="C33" s="643"/>
      <c r="D33" s="643"/>
      <c r="E33" s="643"/>
      <c r="F33" s="643"/>
      <c r="G33" s="643"/>
      <c r="H33" s="643"/>
      <c r="I33" s="643"/>
      <c r="J33" s="643"/>
      <c r="K33" s="643"/>
      <c r="L33" s="643"/>
      <c r="M33" s="643"/>
      <c r="N33" s="643"/>
      <c r="O33" s="643"/>
      <c r="P33" s="643"/>
      <c r="Q33" s="644"/>
      <c r="R33" s="645">
        <v>1210582</v>
      </c>
      <c r="S33" s="646"/>
      <c r="T33" s="646"/>
      <c r="U33" s="646"/>
      <c r="V33" s="646"/>
      <c r="W33" s="646"/>
      <c r="X33" s="646"/>
      <c r="Y33" s="647"/>
      <c r="Z33" s="648">
        <v>11.5</v>
      </c>
      <c r="AA33" s="648"/>
      <c r="AB33" s="648"/>
      <c r="AC33" s="648"/>
      <c r="AD33" s="649" t="s">
        <v>224</v>
      </c>
      <c r="AE33" s="649"/>
      <c r="AF33" s="649"/>
      <c r="AG33" s="649"/>
      <c r="AH33" s="649"/>
      <c r="AI33" s="649"/>
      <c r="AJ33" s="649"/>
      <c r="AK33" s="649"/>
      <c r="AL33" s="650" t="s">
        <v>230</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97.9</v>
      </c>
      <c r="BH33" s="716"/>
      <c r="BI33" s="716"/>
      <c r="BJ33" s="716"/>
      <c r="BK33" s="716"/>
      <c r="BL33" s="716"/>
      <c r="BM33" s="717">
        <v>93.7</v>
      </c>
      <c r="BN33" s="716"/>
      <c r="BO33" s="716"/>
      <c r="BP33" s="716"/>
      <c r="BQ33" s="718"/>
      <c r="BR33" s="715">
        <v>98.5</v>
      </c>
      <c r="BS33" s="716"/>
      <c r="BT33" s="716"/>
      <c r="BU33" s="716"/>
      <c r="BV33" s="716"/>
      <c r="BW33" s="716"/>
      <c r="BX33" s="717">
        <v>93.7</v>
      </c>
      <c r="BY33" s="716"/>
      <c r="BZ33" s="716"/>
      <c r="CA33" s="716"/>
      <c r="CB33" s="718"/>
      <c r="CD33" s="660" t="s">
        <v>317</v>
      </c>
      <c r="CE33" s="661"/>
      <c r="CF33" s="661"/>
      <c r="CG33" s="661"/>
      <c r="CH33" s="661"/>
      <c r="CI33" s="661"/>
      <c r="CJ33" s="661"/>
      <c r="CK33" s="661"/>
      <c r="CL33" s="661"/>
      <c r="CM33" s="661"/>
      <c r="CN33" s="661"/>
      <c r="CO33" s="661"/>
      <c r="CP33" s="661"/>
      <c r="CQ33" s="662"/>
      <c r="CR33" s="645">
        <v>3219920</v>
      </c>
      <c r="CS33" s="679"/>
      <c r="CT33" s="679"/>
      <c r="CU33" s="679"/>
      <c r="CV33" s="679"/>
      <c r="CW33" s="679"/>
      <c r="CX33" s="679"/>
      <c r="CY33" s="680"/>
      <c r="CZ33" s="650">
        <v>31.7</v>
      </c>
      <c r="DA33" s="681"/>
      <c r="DB33" s="681"/>
      <c r="DC33" s="684"/>
      <c r="DD33" s="654">
        <v>2408628</v>
      </c>
      <c r="DE33" s="679"/>
      <c r="DF33" s="679"/>
      <c r="DG33" s="679"/>
      <c r="DH33" s="679"/>
      <c r="DI33" s="679"/>
      <c r="DJ33" s="679"/>
      <c r="DK33" s="680"/>
      <c r="DL33" s="654">
        <v>1878788</v>
      </c>
      <c r="DM33" s="679"/>
      <c r="DN33" s="679"/>
      <c r="DO33" s="679"/>
      <c r="DP33" s="679"/>
      <c r="DQ33" s="679"/>
      <c r="DR33" s="679"/>
      <c r="DS33" s="679"/>
      <c r="DT33" s="679"/>
      <c r="DU33" s="679"/>
      <c r="DV33" s="680"/>
      <c r="DW33" s="650">
        <v>47.3</v>
      </c>
      <c r="DX33" s="681"/>
      <c r="DY33" s="681"/>
      <c r="DZ33" s="681"/>
      <c r="EA33" s="681"/>
      <c r="EB33" s="681"/>
      <c r="EC33" s="682"/>
    </row>
    <row r="34" spans="2:133" ht="11.25" customHeight="1" x14ac:dyDescent="0.15">
      <c r="B34" s="642" t="s">
        <v>318</v>
      </c>
      <c r="C34" s="643"/>
      <c r="D34" s="643"/>
      <c r="E34" s="643"/>
      <c r="F34" s="643"/>
      <c r="G34" s="643"/>
      <c r="H34" s="643"/>
      <c r="I34" s="643"/>
      <c r="J34" s="643"/>
      <c r="K34" s="643"/>
      <c r="L34" s="643"/>
      <c r="M34" s="643"/>
      <c r="N34" s="643"/>
      <c r="O34" s="643"/>
      <c r="P34" s="643"/>
      <c r="Q34" s="644"/>
      <c r="R34" s="645">
        <v>55507</v>
      </c>
      <c r="S34" s="646"/>
      <c r="T34" s="646"/>
      <c r="U34" s="646"/>
      <c r="V34" s="646"/>
      <c r="W34" s="646"/>
      <c r="X34" s="646"/>
      <c r="Y34" s="647"/>
      <c r="Z34" s="648">
        <v>0.5</v>
      </c>
      <c r="AA34" s="648"/>
      <c r="AB34" s="648"/>
      <c r="AC34" s="648"/>
      <c r="AD34" s="649">
        <v>26388</v>
      </c>
      <c r="AE34" s="649"/>
      <c r="AF34" s="649"/>
      <c r="AG34" s="649"/>
      <c r="AH34" s="649"/>
      <c r="AI34" s="649"/>
      <c r="AJ34" s="649"/>
      <c r="AK34" s="649"/>
      <c r="AL34" s="650">
        <v>0.7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1176454</v>
      </c>
      <c r="CS34" s="646"/>
      <c r="CT34" s="646"/>
      <c r="CU34" s="646"/>
      <c r="CV34" s="646"/>
      <c r="CW34" s="646"/>
      <c r="CX34" s="646"/>
      <c r="CY34" s="647"/>
      <c r="CZ34" s="650">
        <v>11.6</v>
      </c>
      <c r="DA34" s="681"/>
      <c r="DB34" s="681"/>
      <c r="DC34" s="684"/>
      <c r="DD34" s="654">
        <v>659374</v>
      </c>
      <c r="DE34" s="646"/>
      <c r="DF34" s="646"/>
      <c r="DG34" s="646"/>
      <c r="DH34" s="646"/>
      <c r="DI34" s="646"/>
      <c r="DJ34" s="646"/>
      <c r="DK34" s="647"/>
      <c r="DL34" s="654">
        <v>504418</v>
      </c>
      <c r="DM34" s="646"/>
      <c r="DN34" s="646"/>
      <c r="DO34" s="646"/>
      <c r="DP34" s="646"/>
      <c r="DQ34" s="646"/>
      <c r="DR34" s="646"/>
      <c r="DS34" s="646"/>
      <c r="DT34" s="646"/>
      <c r="DU34" s="646"/>
      <c r="DV34" s="647"/>
      <c r="DW34" s="650">
        <v>12.7</v>
      </c>
      <c r="DX34" s="681"/>
      <c r="DY34" s="681"/>
      <c r="DZ34" s="681"/>
      <c r="EA34" s="681"/>
      <c r="EB34" s="681"/>
      <c r="EC34" s="682"/>
    </row>
    <row r="35" spans="2:133" ht="11.25" customHeight="1" x14ac:dyDescent="0.15">
      <c r="B35" s="642" t="s">
        <v>320</v>
      </c>
      <c r="C35" s="643"/>
      <c r="D35" s="643"/>
      <c r="E35" s="643"/>
      <c r="F35" s="643"/>
      <c r="G35" s="643"/>
      <c r="H35" s="643"/>
      <c r="I35" s="643"/>
      <c r="J35" s="643"/>
      <c r="K35" s="643"/>
      <c r="L35" s="643"/>
      <c r="M35" s="643"/>
      <c r="N35" s="643"/>
      <c r="O35" s="643"/>
      <c r="P35" s="643"/>
      <c r="Q35" s="644"/>
      <c r="R35" s="645">
        <v>219127</v>
      </c>
      <c r="S35" s="646"/>
      <c r="T35" s="646"/>
      <c r="U35" s="646"/>
      <c r="V35" s="646"/>
      <c r="W35" s="646"/>
      <c r="X35" s="646"/>
      <c r="Y35" s="647"/>
      <c r="Z35" s="648">
        <v>2.1</v>
      </c>
      <c r="AA35" s="648"/>
      <c r="AB35" s="648"/>
      <c r="AC35" s="648"/>
      <c r="AD35" s="649" t="s">
        <v>224</v>
      </c>
      <c r="AE35" s="649"/>
      <c r="AF35" s="649"/>
      <c r="AG35" s="649"/>
      <c r="AH35" s="649"/>
      <c r="AI35" s="649"/>
      <c r="AJ35" s="649"/>
      <c r="AK35" s="649"/>
      <c r="AL35" s="650" t="s">
        <v>224</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117954</v>
      </c>
      <c r="CS35" s="679"/>
      <c r="CT35" s="679"/>
      <c r="CU35" s="679"/>
      <c r="CV35" s="679"/>
      <c r="CW35" s="679"/>
      <c r="CX35" s="679"/>
      <c r="CY35" s="680"/>
      <c r="CZ35" s="650">
        <v>1.2</v>
      </c>
      <c r="DA35" s="681"/>
      <c r="DB35" s="681"/>
      <c r="DC35" s="684"/>
      <c r="DD35" s="654">
        <v>104540</v>
      </c>
      <c r="DE35" s="679"/>
      <c r="DF35" s="679"/>
      <c r="DG35" s="679"/>
      <c r="DH35" s="679"/>
      <c r="DI35" s="679"/>
      <c r="DJ35" s="679"/>
      <c r="DK35" s="680"/>
      <c r="DL35" s="654">
        <v>64383</v>
      </c>
      <c r="DM35" s="679"/>
      <c r="DN35" s="679"/>
      <c r="DO35" s="679"/>
      <c r="DP35" s="679"/>
      <c r="DQ35" s="679"/>
      <c r="DR35" s="679"/>
      <c r="DS35" s="679"/>
      <c r="DT35" s="679"/>
      <c r="DU35" s="679"/>
      <c r="DV35" s="680"/>
      <c r="DW35" s="650">
        <v>1.6</v>
      </c>
      <c r="DX35" s="681"/>
      <c r="DY35" s="681"/>
      <c r="DZ35" s="681"/>
      <c r="EA35" s="681"/>
      <c r="EB35" s="681"/>
      <c r="EC35" s="682"/>
    </row>
    <row r="36" spans="2:133" ht="11.25" customHeight="1" x14ac:dyDescent="0.15">
      <c r="B36" s="642" t="s">
        <v>324</v>
      </c>
      <c r="C36" s="643"/>
      <c r="D36" s="643"/>
      <c r="E36" s="643"/>
      <c r="F36" s="643"/>
      <c r="G36" s="643"/>
      <c r="H36" s="643"/>
      <c r="I36" s="643"/>
      <c r="J36" s="643"/>
      <c r="K36" s="643"/>
      <c r="L36" s="643"/>
      <c r="M36" s="643"/>
      <c r="N36" s="643"/>
      <c r="O36" s="643"/>
      <c r="P36" s="643"/>
      <c r="Q36" s="644"/>
      <c r="R36" s="645">
        <v>329356</v>
      </c>
      <c r="S36" s="646"/>
      <c r="T36" s="646"/>
      <c r="U36" s="646"/>
      <c r="V36" s="646"/>
      <c r="W36" s="646"/>
      <c r="X36" s="646"/>
      <c r="Y36" s="647"/>
      <c r="Z36" s="648">
        <v>3.1</v>
      </c>
      <c r="AA36" s="648"/>
      <c r="AB36" s="648"/>
      <c r="AC36" s="648"/>
      <c r="AD36" s="649" t="s">
        <v>230</v>
      </c>
      <c r="AE36" s="649"/>
      <c r="AF36" s="649"/>
      <c r="AG36" s="649"/>
      <c r="AH36" s="649"/>
      <c r="AI36" s="649"/>
      <c r="AJ36" s="649"/>
      <c r="AK36" s="649"/>
      <c r="AL36" s="650" t="s">
        <v>230</v>
      </c>
      <c r="AM36" s="651"/>
      <c r="AN36" s="651"/>
      <c r="AO36" s="652"/>
      <c r="AP36" s="235"/>
      <c r="AQ36" s="719" t="s">
        <v>325</v>
      </c>
      <c r="AR36" s="720"/>
      <c r="AS36" s="720"/>
      <c r="AT36" s="720"/>
      <c r="AU36" s="720"/>
      <c r="AV36" s="720"/>
      <c r="AW36" s="720"/>
      <c r="AX36" s="720"/>
      <c r="AY36" s="721"/>
      <c r="AZ36" s="634">
        <v>850487</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56287</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861151</v>
      </c>
      <c r="CS36" s="646"/>
      <c r="CT36" s="646"/>
      <c r="CU36" s="646"/>
      <c r="CV36" s="646"/>
      <c r="CW36" s="646"/>
      <c r="CX36" s="646"/>
      <c r="CY36" s="647"/>
      <c r="CZ36" s="650">
        <v>8.5</v>
      </c>
      <c r="DA36" s="681"/>
      <c r="DB36" s="681"/>
      <c r="DC36" s="684"/>
      <c r="DD36" s="654">
        <v>739926</v>
      </c>
      <c r="DE36" s="646"/>
      <c r="DF36" s="646"/>
      <c r="DG36" s="646"/>
      <c r="DH36" s="646"/>
      <c r="DI36" s="646"/>
      <c r="DJ36" s="646"/>
      <c r="DK36" s="647"/>
      <c r="DL36" s="654">
        <v>724690</v>
      </c>
      <c r="DM36" s="646"/>
      <c r="DN36" s="646"/>
      <c r="DO36" s="646"/>
      <c r="DP36" s="646"/>
      <c r="DQ36" s="646"/>
      <c r="DR36" s="646"/>
      <c r="DS36" s="646"/>
      <c r="DT36" s="646"/>
      <c r="DU36" s="646"/>
      <c r="DV36" s="647"/>
      <c r="DW36" s="650">
        <v>18.2</v>
      </c>
      <c r="DX36" s="681"/>
      <c r="DY36" s="681"/>
      <c r="DZ36" s="681"/>
      <c r="EA36" s="681"/>
      <c r="EB36" s="681"/>
      <c r="EC36" s="682"/>
    </row>
    <row r="37" spans="2:133" ht="11.25" customHeight="1" x14ac:dyDescent="0.15">
      <c r="B37" s="642" t="s">
        <v>328</v>
      </c>
      <c r="C37" s="643"/>
      <c r="D37" s="643"/>
      <c r="E37" s="643"/>
      <c r="F37" s="643"/>
      <c r="G37" s="643"/>
      <c r="H37" s="643"/>
      <c r="I37" s="643"/>
      <c r="J37" s="643"/>
      <c r="K37" s="643"/>
      <c r="L37" s="643"/>
      <c r="M37" s="643"/>
      <c r="N37" s="643"/>
      <c r="O37" s="643"/>
      <c r="P37" s="643"/>
      <c r="Q37" s="644"/>
      <c r="R37" s="645">
        <v>230134</v>
      </c>
      <c r="S37" s="646"/>
      <c r="T37" s="646"/>
      <c r="U37" s="646"/>
      <c r="V37" s="646"/>
      <c r="W37" s="646"/>
      <c r="X37" s="646"/>
      <c r="Y37" s="647"/>
      <c r="Z37" s="648">
        <v>2.2000000000000002</v>
      </c>
      <c r="AA37" s="648"/>
      <c r="AB37" s="648"/>
      <c r="AC37" s="648"/>
      <c r="AD37" s="649" t="s">
        <v>224</v>
      </c>
      <c r="AE37" s="649"/>
      <c r="AF37" s="649"/>
      <c r="AG37" s="649"/>
      <c r="AH37" s="649"/>
      <c r="AI37" s="649"/>
      <c r="AJ37" s="649"/>
      <c r="AK37" s="649"/>
      <c r="AL37" s="650" t="s">
        <v>224</v>
      </c>
      <c r="AM37" s="651"/>
      <c r="AN37" s="651"/>
      <c r="AO37" s="652"/>
      <c r="AQ37" s="723" t="s">
        <v>329</v>
      </c>
      <c r="AR37" s="724"/>
      <c r="AS37" s="724"/>
      <c r="AT37" s="724"/>
      <c r="AU37" s="724"/>
      <c r="AV37" s="724"/>
      <c r="AW37" s="724"/>
      <c r="AX37" s="724"/>
      <c r="AY37" s="725"/>
      <c r="AZ37" s="645">
        <v>166950</v>
      </c>
      <c r="BA37" s="646"/>
      <c r="BB37" s="646"/>
      <c r="BC37" s="646"/>
      <c r="BD37" s="679"/>
      <c r="BE37" s="679"/>
      <c r="BF37" s="700"/>
      <c r="BG37" s="660" t="s">
        <v>330</v>
      </c>
      <c r="BH37" s="661"/>
      <c r="BI37" s="661"/>
      <c r="BJ37" s="661"/>
      <c r="BK37" s="661"/>
      <c r="BL37" s="661"/>
      <c r="BM37" s="661"/>
      <c r="BN37" s="661"/>
      <c r="BO37" s="661"/>
      <c r="BP37" s="661"/>
      <c r="BQ37" s="661"/>
      <c r="BR37" s="661"/>
      <c r="BS37" s="661"/>
      <c r="BT37" s="661"/>
      <c r="BU37" s="662"/>
      <c r="BV37" s="645">
        <v>24272</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571799</v>
      </c>
      <c r="CS37" s="679"/>
      <c r="CT37" s="679"/>
      <c r="CU37" s="679"/>
      <c r="CV37" s="679"/>
      <c r="CW37" s="679"/>
      <c r="CX37" s="679"/>
      <c r="CY37" s="680"/>
      <c r="CZ37" s="650">
        <v>5.6</v>
      </c>
      <c r="DA37" s="681"/>
      <c r="DB37" s="681"/>
      <c r="DC37" s="684"/>
      <c r="DD37" s="654">
        <v>571799</v>
      </c>
      <c r="DE37" s="679"/>
      <c r="DF37" s="679"/>
      <c r="DG37" s="679"/>
      <c r="DH37" s="679"/>
      <c r="DI37" s="679"/>
      <c r="DJ37" s="679"/>
      <c r="DK37" s="680"/>
      <c r="DL37" s="654">
        <v>571799</v>
      </c>
      <c r="DM37" s="679"/>
      <c r="DN37" s="679"/>
      <c r="DO37" s="679"/>
      <c r="DP37" s="679"/>
      <c r="DQ37" s="679"/>
      <c r="DR37" s="679"/>
      <c r="DS37" s="679"/>
      <c r="DT37" s="679"/>
      <c r="DU37" s="679"/>
      <c r="DV37" s="680"/>
      <c r="DW37" s="650">
        <v>14.4</v>
      </c>
      <c r="DX37" s="681"/>
      <c r="DY37" s="681"/>
      <c r="DZ37" s="681"/>
      <c r="EA37" s="681"/>
      <c r="EB37" s="681"/>
      <c r="EC37" s="682"/>
    </row>
    <row r="38" spans="2:133" ht="11.25" customHeight="1" x14ac:dyDescent="0.15">
      <c r="B38" s="642" t="s">
        <v>332</v>
      </c>
      <c r="C38" s="643"/>
      <c r="D38" s="643"/>
      <c r="E38" s="643"/>
      <c r="F38" s="643"/>
      <c r="G38" s="643"/>
      <c r="H38" s="643"/>
      <c r="I38" s="643"/>
      <c r="J38" s="643"/>
      <c r="K38" s="643"/>
      <c r="L38" s="643"/>
      <c r="M38" s="643"/>
      <c r="N38" s="643"/>
      <c r="O38" s="643"/>
      <c r="P38" s="643"/>
      <c r="Q38" s="644"/>
      <c r="R38" s="645">
        <v>64122</v>
      </c>
      <c r="S38" s="646"/>
      <c r="T38" s="646"/>
      <c r="U38" s="646"/>
      <c r="V38" s="646"/>
      <c r="W38" s="646"/>
      <c r="X38" s="646"/>
      <c r="Y38" s="647"/>
      <c r="Z38" s="648">
        <v>0.6</v>
      </c>
      <c r="AA38" s="648"/>
      <c r="AB38" s="648"/>
      <c r="AC38" s="648"/>
      <c r="AD38" s="649">
        <v>3380</v>
      </c>
      <c r="AE38" s="649"/>
      <c r="AF38" s="649"/>
      <c r="AG38" s="649"/>
      <c r="AH38" s="649"/>
      <c r="AI38" s="649"/>
      <c r="AJ38" s="649"/>
      <c r="AK38" s="649"/>
      <c r="AL38" s="650">
        <v>0.1</v>
      </c>
      <c r="AM38" s="651"/>
      <c r="AN38" s="651"/>
      <c r="AO38" s="652"/>
      <c r="AQ38" s="723" t="s">
        <v>333</v>
      </c>
      <c r="AR38" s="724"/>
      <c r="AS38" s="724"/>
      <c r="AT38" s="724"/>
      <c r="AU38" s="724"/>
      <c r="AV38" s="724"/>
      <c r="AW38" s="724"/>
      <c r="AX38" s="724"/>
      <c r="AY38" s="725"/>
      <c r="AZ38" s="645">
        <v>1340</v>
      </c>
      <c r="BA38" s="646"/>
      <c r="BB38" s="646"/>
      <c r="BC38" s="646"/>
      <c r="BD38" s="679"/>
      <c r="BE38" s="679"/>
      <c r="BF38" s="700"/>
      <c r="BG38" s="660" t="s">
        <v>334</v>
      </c>
      <c r="BH38" s="661"/>
      <c r="BI38" s="661"/>
      <c r="BJ38" s="661"/>
      <c r="BK38" s="661"/>
      <c r="BL38" s="661"/>
      <c r="BM38" s="661"/>
      <c r="BN38" s="661"/>
      <c r="BO38" s="661"/>
      <c r="BP38" s="661"/>
      <c r="BQ38" s="661"/>
      <c r="BR38" s="661"/>
      <c r="BS38" s="661"/>
      <c r="BT38" s="661"/>
      <c r="BU38" s="662"/>
      <c r="BV38" s="645">
        <v>2528</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849147</v>
      </c>
      <c r="CS38" s="646"/>
      <c r="CT38" s="646"/>
      <c r="CU38" s="646"/>
      <c r="CV38" s="646"/>
      <c r="CW38" s="646"/>
      <c r="CX38" s="646"/>
      <c r="CY38" s="647"/>
      <c r="CZ38" s="650">
        <v>8.4</v>
      </c>
      <c r="DA38" s="681"/>
      <c r="DB38" s="681"/>
      <c r="DC38" s="684"/>
      <c r="DD38" s="654">
        <v>704740</v>
      </c>
      <c r="DE38" s="646"/>
      <c r="DF38" s="646"/>
      <c r="DG38" s="646"/>
      <c r="DH38" s="646"/>
      <c r="DI38" s="646"/>
      <c r="DJ38" s="646"/>
      <c r="DK38" s="647"/>
      <c r="DL38" s="654">
        <v>585297</v>
      </c>
      <c r="DM38" s="646"/>
      <c r="DN38" s="646"/>
      <c r="DO38" s="646"/>
      <c r="DP38" s="646"/>
      <c r="DQ38" s="646"/>
      <c r="DR38" s="646"/>
      <c r="DS38" s="646"/>
      <c r="DT38" s="646"/>
      <c r="DU38" s="646"/>
      <c r="DV38" s="647"/>
      <c r="DW38" s="650">
        <v>14.7</v>
      </c>
      <c r="DX38" s="681"/>
      <c r="DY38" s="681"/>
      <c r="DZ38" s="681"/>
      <c r="EA38" s="681"/>
      <c r="EB38" s="681"/>
      <c r="EC38" s="682"/>
    </row>
    <row r="39" spans="2:133" ht="11.25" customHeight="1" x14ac:dyDescent="0.15">
      <c r="B39" s="642" t="s">
        <v>336</v>
      </c>
      <c r="C39" s="643"/>
      <c r="D39" s="643"/>
      <c r="E39" s="643"/>
      <c r="F39" s="643"/>
      <c r="G39" s="643"/>
      <c r="H39" s="643"/>
      <c r="I39" s="643"/>
      <c r="J39" s="643"/>
      <c r="K39" s="643"/>
      <c r="L39" s="643"/>
      <c r="M39" s="643"/>
      <c r="N39" s="643"/>
      <c r="O39" s="643"/>
      <c r="P39" s="643"/>
      <c r="Q39" s="644"/>
      <c r="R39" s="645">
        <v>1302146</v>
      </c>
      <c r="S39" s="646"/>
      <c r="T39" s="646"/>
      <c r="U39" s="646"/>
      <c r="V39" s="646"/>
      <c r="W39" s="646"/>
      <c r="X39" s="646"/>
      <c r="Y39" s="647"/>
      <c r="Z39" s="648">
        <v>12.3</v>
      </c>
      <c r="AA39" s="648"/>
      <c r="AB39" s="648"/>
      <c r="AC39" s="648"/>
      <c r="AD39" s="649" t="s">
        <v>224</v>
      </c>
      <c r="AE39" s="649"/>
      <c r="AF39" s="649"/>
      <c r="AG39" s="649"/>
      <c r="AH39" s="649"/>
      <c r="AI39" s="649"/>
      <c r="AJ39" s="649"/>
      <c r="AK39" s="649"/>
      <c r="AL39" s="650" t="s">
        <v>230</v>
      </c>
      <c r="AM39" s="651"/>
      <c r="AN39" s="651"/>
      <c r="AO39" s="652"/>
      <c r="AQ39" s="723" t="s">
        <v>337</v>
      </c>
      <c r="AR39" s="724"/>
      <c r="AS39" s="724"/>
      <c r="AT39" s="724"/>
      <c r="AU39" s="724"/>
      <c r="AV39" s="724"/>
      <c r="AW39" s="724"/>
      <c r="AX39" s="724"/>
      <c r="AY39" s="725"/>
      <c r="AZ39" s="645" t="s">
        <v>137</v>
      </c>
      <c r="BA39" s="646"/>
      <c r="BB39" s="646"/>
      <c r="BC39" s="646"/>
      <c r="BD39" s="679"/>
      <c r="BE39" s="679"/>
      <c r="BF39" s="700"/>
      <c r="BG39" s="660" t="s">
        <v>338</v>
      </c>
      <c r="BH39" s="661"/>
      <c r="BI39" s="661"/>
      <c r="BJ39" s="661"/>
      <c r="BK39" s="661"/>
      <c r="BL39" s="661"/>
      <c r="BM39" s="661"/>
      <c r="BN39" s="661"/>
      <c r="BO39" s="661"/>
      <c r="BP39" s="661"/>
      <c r="BQ39" s="661"/>
      <c r="BR39" s="661"/>
      <c r="BS39" s="661"/>
      <c r="BT39" s="661"/>
      <c r="BU39" s="662"/>
      <c r="BV39" s="645">
        <v>4195</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215214</v>
      </c>
      <c r="CS39" s="679"/>
      <c r="CT39" s="679"/>
      <c r="CU39" s="679"/>
      <c r="CV39" s="679"/>
      <c r="CW39" s="679"/>
      <c r="CX39" s="679"/>
      <c r="CY39" s="680"/>
      <c r="CZ39" s="650">
        <v>2.1</v>
      </c>
      <c r="DA39" s="681"/>
      <c r="DB39" s="681"/>
      <c r="DC39" s="684"/>
      <c r="DD39" s="654">
        <v>200048</v>
      </c>
      <c r="DE39" s="679"/>
      <c r="DF39" s="679"/>
      <c r="DG39" s="679"/>
      <c r="DH39" s="679"/>
      <c r="DI39" s="679"/>
      <c r="DJ39" s="679"/>
      <c r="DK39" s="680"/>
      <c r="DL39" s="654" t="s">
        <v>230</v>
      </c>
      <c r="DM39" s="679"/>
      <c r="DN39" s="679"/>
      <c r="DO39" s="679"/>
      <c r="DP39" s="679"/>
      <c r="DQ39" s="679"/>
      <c r="DR39" s="679"/>
      <c r="DS39" s="679"/>
      <c r="DT39" s="679"/>
      <c r="DU39" s="679"/>
      <c r="DV39" s="680"/>
      <c r="DW39" s="650" t="s">
        <v>137</v>
      </c>
      <c r="DX39" s="681"/>
      <c r="DY39" s="681"/>
      <c r="DZ39" s="681"/>
      <c r="EA39" s="681"/>
      <c r="EB39" s="681"/>
      <c r="EC39" s="682"/>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224</v>
      </c>
      <c r="S40" s="646"/>
      <c r="T40" s="646"/>
      <c r="U40" s="646"/>
      <c r="V40" s="646"/>
      <c r="W40" s="646"/>
      <c r="X40" s="646"/>
      <c r="Y40" s="647"/>
      <c r="Z40" s="648" t="s">
        <v>230</v>
      </c>
      <c r="AA40" s="648"/>
      <c r="AB40" s="648"/>
      <c r="AC40" s="648"/>
      <c r="AD40" s="649" t="s">
        <v>230</v>
      </c>
      <c r="AE40" s="649"/>
      <c r="AF40" s="649"/>
      <c r="AG40" s="649"/>
      <c r="AH40" s="649"/>
      <c r="AI40" s="649"/>
      <c r="AJ40" s="649"/>
      <c r="AK40" s="649"/>
      <c r="AL40" s="650" t="s">
        <v>137</v>
      </c>
      <c r="AM40" s="651"/>
      <c r="AN40" s="651"/>
      <c r="AO40" s="652"/>
      <c r="AQ40" s="723" t="s">
        <v>341</v>
      </c>
      <c r="AR40" s="724"/>
      <c r="AS40" s="724"/>
      <c r="AT40" s="724"/>
      <c r="AU40" s="724"/>
      <c r="AV40" s="724"/>
      <c r="AW40" s="724"/>
      <c r="AX40" s="724"/>
      <c r="AY40" s="725"/>
      <c r="AZ40" s="645" t="s">
        <v>230</v>
      </c>
      <c r="BA40" s="646"/>
      <c r="BB40" s="646"/>
      <c r="BC40" s="646"/>
      <c r="BD40" s="679"/>
      <c r="BE40" s="679"/>
      <c r="BF40" s="700"/>
      <c r="BG40" s="726" t="s">
        <v>342</v>
      </c>
      <c r="BH40" s="727"/>
      <c r="BI40" s="727"/>
      <c r="BJ40" s="727"/>
      <c r="BK40" s="727"/>
      <c r="BL40" s="236"/>
      <c r="BM40" s="661" t="s">
        <v>343</v>
      </c>
      <c r="BN40" s="661"/>
      <c r="BO40" s="661"/>
      <c r="BP40" s="661"/>
      <c r="BQ40" s="661"/>
      <c r="BR40" s="661"/>
      <c r="BS40" s="661"/>
      <c r="BT40" s="661"/>
      <c r="BU40" s="662"/>
      <c r="BV40" s="645">
        <v>66</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t="s">
        <v>230</v>
      </c>
      <c r="CS40" s="646"/>
      <c r="CT40" s="646"/>
      <c r="CU40" s="646"/>
      <c r="CV40" s="646"/>
      <c r="CW40" s="646"/>
      <c r="CX40" s="646"/>
      <c r="CY40" s="647"/>
      <c r="CZ40" s="650" t="s">
        <v>230</v>
      </c>
      <c r="DA40" s="681"/>
      <c r="DB40" s="681"/>
      <c r="DC40" s="684"/>
      <c r="DD40" s="654" t="s">
        <v>137</v>
      </c>
      <c r="DE40" s="646"/>
      <c r="DF40" s="646"/>
      <c r="DG40" s="646"/>
      <c r="DH40" s="646"/>
      <c r="DI40" s="646"/>
      <c r="DJ40" s="646"/>
      <c r="DK40" s="647"/>
      <c r="DL40" s="654" t="s">
        <v>230</v>
      </c>
      <c r="DM40" s="646"/>
      <c r="DN40" s="646"/>
      <c r="DO40" s="646"/>
      <c r="DP40" s="646"/>
      <c r="DQ40" s="646"/>
      <c r="DR40" s="646"/>
      <c r="DS40" s="646"/>
      <c r="DT40" s="646"/>
      <c r="DU40" s="646"/>
      <c r="DV40" s="647"/>
      <c r="DW40" s="650" t="s">
        <v>224</v>
      </c>
      <c r="DX40" s="681"/>
      <c r="DY40" s="681"/>
      <c r="DZ40" s="681"/>
      <c r="EA40" s="681"/>
      <c r="EB40" s="681"/>
      <c r="EC40" s="682"/>
    </row>
    <row r="41" spans="2:133" ht="11.25" customHeight="1" x14ac:dyDescent="0.15">
      <c r="B41" s="642" t="s">
        <v>345</v>
      </c>
      <c r="C41" s="643"/>
      <c r="D41" s="643"/>
      <c r="E41" s="643"/>
      <c r="F41" s="643"/>
      <c r="G41" s="643"/>
      <c r="H41" s="643"/>
      <c r="I41" s="643"/>
      <c r="J41" s="643"/>
      <c r="K41" s="643"/>
      <c r="L41" s="643"/>
      <c r="M41" s="643"/>
      <c r="N41" s="643"/>
      <c r="O41" s="643"/>
      <c r="P41" s="643"/>
      <c r="Q41" s="644"/>
      <c r="R41" s="645">
        <v>126546</v>
      </c>
      <c r="S41" s="646"/>
      <c r="T41" s="646"/>
      <c r="U41" s="646"/>
      <c r="V41" s="646"/>
      <c r="W41" s="646"/>
      <c r="X41" s="646"/>
      <c r="Y41" s="647"/>
      <c r="Z41" s="648">
        <v>1.2</v>
      </c>
      <c r="AA41" s="648"/>
      <c r="AB41" s="648"/>
      <c r="AC41" s="648"/>
      <c r="AD41" s="649" t="s">
        <v>137</v>
      </c>
      <c r="AE41" s="649"/>
      <c r="AF41" s="649"/>
      <c r="AG41" s="649"/>
      <c r="AH41" s="649"/>
      <c r="AI41" s="649"/>
      <c r="AJ41" s="649"/>
      <c r="AK41" s="649"/>
      <c r="AL41" s="650" t="s">
        <v>137</v>
      </c>
      <c r="AM41" s="651"/>
      <c r="AN41" s="651"/>
      <c r="AO41" s="652"/>
      <c r="AQ41" s="723" t="s">
        <v>346</v>
      </c>
      <c r="AR41" s="724"/>
      <c r="AS41" s="724"/>
      <c r="AT41" s="724"/>
      <c r="AU41" s="724"/>
      <c r="AV41" s="724"/>
      <c r="AW41" s="724"/>
      <c r="AX41" s="724"/>
      <c r="AY41" s="725"/>
      <c r="AZ41" s="645">
        <v>202129</v>
      </c>
      <c r="BA41" s="646"/>
      <c r="BB41" s="646"/>
      <c r="BC41" s="646"/>
      <c r="BD41" s="679"/>
      <c r="BE41" s="679"/>
      <c r="BF41" s="700"/>
      <c r="BG41" s="726"/>
      <c r="BH41" s="727"/>
      <c r="BI41" s="727"/>
      <c r="BJ41" s="727"/>
      <c r="BK41" s="727"/>
      <c r="BL41" s="236"/>
      <c r="BM41" s="661" t="s">
        <v>347</v>
      </c>
      <c r="BN41" s="661"/>
      <c r="BO41" s="661"/>
      <c r="BP41" s="661"/>
      <c r="BQ41" s="661"/>
      <c r="BR41" s="661"/>
      <c r="BS41" s="661"/>
      <c r="BT41" s="661"/>
      <c r="BU41" s="662"/>
      <c r="BV41" s="645" t="s">
        <v>224</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137</v>
      </c>
      <c r="CS41" s="679"/>
      <c r="CT41" s="679"/>
      <c r="CU41" s="679"/>
      <c r="CV41" s="679"/>
      <c r="CW41" s="679"/>
      <c r="CX41" s="679"/>
      <c r="CY41" s="680"/>
      <c r="CZ41" s="650" t="s">
        <v>230</v>
      </c>
      <c r="DA41" s="681"/>
      <c r="DB41" s="681"/>
      <c r="DC41" s="684"/>
      <c r="DD41" s="654" t="s">
        <v>137</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349</v>
      </c>
      <c r="C42" s="687"/>
      <c r="D42" s="687"/>
      <c r="E42" s="687"/>
      <c r="F42" s="687"/>
      <c r="G42" s="687"/>
      <c r="H42" s="687"/>
      <c r="I42" s="687"/>
      <c r="J42" s="687"/>
      <c r="K42" s="687"/>
      <c r="L42" s="687"/>
      <c r="M42" s="687"/>
      <c r="N42" s="687"/>
      <c r="O42" s="687"/>
      <c r="P42" s="687"/>
      <c r="Q42" s="688"/>
      <c r="R42" s="736">
        <v>10550064</v>
      </c>
      <c r="S42" s="737"/>
      <c r="T42" s="737"/>
      <c r="U42" s="737"/>
      <c r="V42" s="737"/>
      <c r="W42" s="737"/>
      <c r="X42" s="737"/>
      <c r="Y42" s="739"/>
      <c r="Z42" s="740">
        <v>100</v>
      </c>
      <c r="AA42" s="740"/>
      <c r="AB42" s="740"/>
      <c r="AC42" s="740"/>
      <c r="AD42" s="741">
        <v>3849263</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6">
        <v>480068</v>
      </c>
      <c r="BA42" s="737"/>
      <c r="BB42" s="737"/>
      <c r="BC42" s="737"/>
      <c r="BD42" s="716"/>
      <c r="BE42" s="716"/>
      <c r="BF42" s="718"/>
      <c r="BG42" s="728"/>
      <c r="BH42" s="729"/>
      <c r="BI42" s="729"/>
      <c r="BJ42" s="729"/>
      <c r="BK42" s="729"/>
      <c r="BL42" s="237"/>
      <c r="BM42" s="671" t="s">
        <v>351</v>
      </c>
      <c r="BN42" s="671"/>
      <c r="BO42" s="671"/>
      <c r="BP42" s="671"/>
      <c r="BQ42" s="671"/>
      <c r="BR42" s="671"/>
      <c r="BS42" s="671"/>
      <c r="BT42" s="671"/>
      <c r="BU42" s="672"/>
      <c r="BV42" s="736">
        <v>343</v>
      </c>
      <c r="BW42" s="737"/>
      <c r="BX42" s="737"/>
      <c r="BY42" s="737"/>
      <c r="BZ42" s="737"/>
      <c r="CA42" s="737"/>
      <c r="CB42" s="738"/>
      <c r="CD42" s="642" t="s">
        <v>352</v>
      </c>
      <c r="CE42" s="643"/>
      <c r="CF42" s="643"/>
      <c r="CG42" s="643"/>
      <c r="CH42" s="643"/>
      <c r="CI42" s="643"/>
      <c r="CJ42" s="643"/>
      <c r="CK42" s="643"/>
      <c r="CL42" s="643"/>
      <c r="CM42" s="643"/>
      <c r="CN42" s="643"/>
      <c r="CO42" s="643"/>
      <c r="CP42" s="643"/>
      <c r="CQ42" s="644"/>
      <c r="CR42" s="645">
        <v>3707332</v>
      </c>
      <c r="CS42" s="646"/>
      <c r="CT42" s="646"/>
      <c r="CU42" s="646"/>
      <c r="CV42" s="646"/>
      <c r="CW42" s="646"/>
      <c r="CX42" s="646"/>
      <c r="CY42" s="647"/>
      <c r="CZ42" s="650">
        <v>36.5</v>
      </c>
      <c r="DA42" s="651"/>
      <c r="DB42" s="651"/>
      <c r="DC42" s="663"/>
      <c r="DD42" s="654">
        <v>205426</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t="s">
        <v>230</v>
      </c>
      <c r="CS43" s="679"/>
      <c r="CT43" s="679"/>
      <c r="CU43" s="679"/>
      <c r="CV43" s="679"/>
      <c r="CW43" s="679"/>
      <c r="CX43" s="679"/>
      <c r="CY43" s="680"/>
      <c r="CZ43" s="650" t="s">
        <v>224</v>
      </c>
      <c r="DA43" s="681"/>
      <c r="DB43" s="681"/>
      <c r="DC43" s="684"/>
      <c r="DD43" s="654" t="s">
        <v>230</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3707332</v>
      </c>
      <c r="CS44" s="646"/>
      <c r="CT44" s="646"/>
      <c r="CU44" s="646"/>
      <c r="CV44" s="646"/>
      <c r="CW44" s="646"/>
      <c r="CX44" s="646"/>
      <c r="CY44" s="647"/>
      <c r="CZ44" s="650">
        <v>36.5</v>
      </c>
      <c r="DA44" s="651"/>
      <c r="DB44" s="651"/>
      <c r="DC44" s="663"/>
      <c r="DD44" s="654">
        <v>205426</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355</v>
      </c>
      <c r="CG45" s="643"/>
      <c r="CH45" s="643"/>
      <c r="CI45" s="643"/>
      <c r="CJ45" s="643"/>
      <c r="CK45" s="643"/>
      <c r="CL45" s="643"/>
      <c r="CM45" s="643"/>
      <c r="CN45" s="643"/>
      <c r="CO45" s="643"/>
      <c r="CP45" s="643"/>
      <c r="CQ45" s="644"/>
      <c r="CR45" s="645">
        <v>3631883</v>
      </c>
      <c r="CS45" s="679"/>
      <c r="CT45" s="679"/>
      <c r="CU45" s="679"/>
      <c r="CV45" s="679"/>
      <c r="CW45" s="679"/>
      <c r="CX45" s="679"/>
      <c r="CY45" s="680"/>
      <c r="CZ45" s="650">
        <v>35.700000000000003</v>
      </c>
      <c r="DA45" s="681"/>
      <c r="DB45" s="681"/>
      <c r="DC45" s="684"/>
      <c r="DD45" s="654">
        <v>181089</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75449</v>
      </c>
      <c r="CS46" s="646"/>
      <c r="CT46" s="646"/>
      <c r="CU46" s="646"/>
      <c r="CV46" s="646"/>
      <c r="CW46" s="646"/>
      <c r="CX46" s="646"/>
      <c r="CY46" s="647"/>
      <c r="CZ46" s="650">
        <v>0.7</v>
      </c>
      <c r="DA46" s="651"/>
      <c r="DB46" s="651"/>
      <c r="DC46" s="663"/>
      <c r="DD46" s="654">
        <v>24337</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t="s">
        <v>230</v>
      </c>
      <c r="CS47" s="679"/>
      <c r="CT47" s="679"/>
      <c r="CU47" s="679"/>
      <c r="CV47" s="679"/>
      <c r="CW47" s="679"/>
      <c r="CX47" s="679"/>
      <c r="CY47" s="680"/>
      <c r="CZ47" s="650" t="s">
        <v>230</v>
      </c>
      <c r="DA47" s="681"/>
      <c r="DB47" s="681"/>
      <c r="DC47" s="684"/>
      <c r="DD47" s="654" t="s">
        <v>230</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360</v>
      </c>
      <c r="CD48" s="761"/>
      <c r="CE48" s="762"/>
      <c r="CF48" s="642" t="s">
        <v>361</v>
      </c>
      <c r="CG48" s="643"/>
      <c r="CH48" s="643"/>
      <c r="CI48" s="643"/>
      <c r="CJ48" s="643"/>
      <c r="CK48" s="643"/>
      <c r="CL48" s="643"/>
      <c r="CM48" s="643"/>
      <c r="CN48" s="643"/>
      <c r="CO48" s="643"/>
      <c r="CP48" s="643"/>
      <c r="CQ48" s="644"/>
      <c r="CR48" s="645" t="s">
        <v>224</v>
      </c>
      <c r="CS48" s="646"/>
      <c r="CT48" s="646"/>
      <c r="CU48" s="646"/>
      <c r="CV48" s="646"/>
      <c r="CW48" s="646"/>
      <c r="CX48" s="646"/>
      <c r="CY48" s="647"/>
      <c r="CZ48" s="650" t="s">
        <v>224</v>
      </c>
      <c r="DA48" s="651"/>
      <c r="DB48" s="651"/>
      <c r="DC48" s="663"/>
      <c r="DD48" s="654" t="s">
        <v>224</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362</v>
      </c>
      <c r="CE49" s="687"/>
      <c r="CF49" s="687"/>
      <c r="CG49" s="687"/>
      <c r="CH49" s="687"/>
      <c r="CI49" s="687"/>
      <c r="CJ49" s="687"/>
      <c r="CK49" s="687"/>
      <c r="CL49" s="687"/>
      <c r="CM49" s="687"/>
      <c r="CN49" s="687"/>
      <c r="CO49" s="687"/>
      <c r="CP49" s="687"/>
      <c r="CQ49" s="688"/>
      <c r="CR49" s="736">
        <v>10166045</v>
      </c>
      <c r="CS49" s="716"/>
      <c r="CT49" s="716"/>
      <c r="CU49" s="716"/>
      <c r="CV49" s="716"/>
      <c r="CW49" s="716"/>
      <c r="CX49" s="716"/>
      <c r="CY49" s="747"/>
      <c r="CZ49" s="742">
        <v>100</v>
      </c>
      <c r="DA49" s="748"/>
      <c r="DB49" s="748"/>
      <c r="DC49" s="749"/>
      <c r="DD49" s="750">
        <v>4461906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IdwmDTM/EeybjvFt46h42driPwfZ+u6Zw/ekc6tWWRh1C1KtWoXEqfNsirBU6UrnT++kTYri7kBItlJG64sw==" saltValue="lk5uk+AhI4y17Gmhw/g/g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G10" sqref="BG1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10550</v>
      </c>
      <c r="R7" s="781"/>
      <c r="S7" s="781"/>
      <c r="T7" s="781"/>
      <c r="U7" s="781"/>
      <c r="V7" s="781">
        <v>10166</v>
      </c>
      <c r="W7" s="781"/>
      <c r="X7" s="781"/>
      <c r="Y7" s="781"/>
      <c r="Z7" s="781"/>
      <c r="AA7" s="781">
        <f>Q7-V7</f>
        <v>384</v>
      </c>
      <c r="AB7" s="781"/>
      <c r="AC7" s="781"/>
      <c r="AD7" s="781"/>
      <c r="AE7" s="782"/>
      <c r="AF7" s="783">
        <v>313</v>
      </c>
      <c r="AG7" s="784"/>
      <c r="AH7" s="784"/>
      <c r="AI7" s="784"/>
      <c r="AJ7" s="785"/>
      <c r="AK7" s="820">
        <v>0</v>
      </c>
      <c r="AL7" s="821"/>
      <c r="AM7" s="821"/>
      <c r="AN7" s="821"/>
      <c r="AO7" s="821"/>
      <c r="AP7" s="821">
        <v>7816</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v>10550</v>
      </c>
      <c r="R23" s="840"/>
      <c r="S23" s="840"/>
      <c r="T23" s="840"/>
      <c r="U23" s="840"/>
      <c r="V23" s="840">
        <v>10166</v>
      </c>
      <c r="W23" s="840"/>
      <c r="X23" s="840"/>
      <c r="Y23" s="840"/>
      <c r="Z23" s="840"/>
      <c r="AA23" s="840">
        <v>384</v>
      </c>
      <c r="AB23" s="840"/>
      <c r="AC23" s="840"/>
      <c r="AD23" s="840"/>
      <c r="AE23" s="841"/>
      <c r="AF23" s="842">
        <v>313</v>
      </c>
      <c r="AG23" s="840"/>
      <c r="AH23" s="840"/>
      <c r="AI23" s="840"/>
      <c r="AJ23" s="843"/>
      <c r="AK23" s="844"/>
      <c r="AL23" s="845"/>
      <c r="AM23" s="845"/>
      <c r="AN23" s="845"/>
      <c r="AO23" s="845"/>
      <c r="AP23" s="840">
        <v>7816</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2057</v>
      </c>
      <c r="R28" s="869"/>
      <c r="S28" s="869"/>
      <c r="T28" s="869"/>
      <c r="U28" s="869"/>
      <c r="V28" s="869">
        <v>2001</v>
      </c>
      <c r="W28" s="869"/>
      <c r="X28" s="869"/>
      <c r="Y28" s="869"/>
      <c r="Z28" s="869"/>
      <c r="AA28" s="869">
        <f>Q28-V28</f>
        <v>56</v>
      </c>
      <c r="AB28" s="869"/>
      <c r="AC28" s="869"/>
      <c r="AD28" s="869"/>
      <c r="AE28" s="870"/>
      <c r="AF28" s="871">
        <v>56</v>
      </c>
      <c r="AG28" s="869"/>
      <c r="AH28" s="869"/>
      <c r="AI28" s="869"/>
      <c r="AJ28" s="872"/>
      <c r="AK28" s="873">
        <v>0</v>
      </c>
      <c r="AL28" s="864"/>
      <c r="AM28" s="864"/>
      <c r="AN28" s="864"/>
      <c r="AO28" s="864"/>
      <c r="AP28" s="864">
        <v>0</v>
      </c>
      <c r="AQ28" s="864"/>
      <c r="AR28" s="864"/>
      <c r="AS28" s="864"/>
      <c r="AT28" s="864"/>
      <c r="AU28" s="864">
        <v>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121</v>
      </c>
      <c r="R29" s="805"/>
      <c r="S29" s="805"/>
      <c r="T29" s="805"/>
      <c r="U29" s="805"/>
      <c r="V29" s="805">
        <v>121</v>
      </c>
      <c r="W29" s="805"/>
      <c r="X29" s="805"/>
      <c r="Y29" s="805"/>
      <c r="Z29" s="805"/>
      <c r="AA29" s="805">
        <f>Q29-V29</f>
        <v>0</v>
      </c>
      <c r="AB29" s="805"/>
      <c r="AC29" s="805"/>
      <c r="AD29" s="805"/>
      <c r="AE29" s="806"/>
      <c r="AF29" s="807">
        <v>0</v>
      </c>
      <c r="AG29" s="808"/>
      <c r="AH29" s="808"/>
      <c r="AI29" s="808"/>
      <c r="AJ29" s="809"/>
      <c r="AK29" s="876">
        <v>0</v>
      </c>
      <c r="AL29" s="877"/>
      <c r="AM29" s="877"/>
      <c r="AN29" s="877"/>
      <c r="AO29" s="877"/>
      <c r="AP29" s="877">
        <v>0</v>
      </c>
      <c r="AQ29" s="877"/>
      <c r="AR29" s="877"/>
      <c r="AS29" s="877"/>
      <c r="AT29" s="877"/>
      <c r="AU29" s="877">
        <v>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514</v>
      </c>
      <c r="R30" s="805"/>
      <c r="S30" s="805"/>
      <c r="T30" s="805"/>
      <c r="U30" s="805"/>
      <c r="V30" s="805">
        <v>498</v>
      </c>
      <c r="W30" s="805"/>
      <c r="X30" s="805"/>
      <c r="Y30" s="805"/>
      <c r="Z30" s="805"/>
      <c r="AA30" s="805">
        <f t="shared" ref="AA30:AA31" si="0">Q30-V30</f>
        <v>16</v>
      </c>
      <c r="AB30" s="805"/>
      <c r="AC30" s="805"/>
      <c r="AD30" s="805"/>
      <c r="AE30" s="806"/>
      <c r="AF30" s="807">
        <v>341</v>
      </c>
      <c r="AG30" s="808"/>
      <c r="AH30" s="808"/>
      <c r="AI30" s="808"/>
      <c r="AJ30" s="809"/>
      <c r="AK30" s="876">
        <v>0</v>
      </c>
      <c r="AL30" s="877"/>
      <c r="AM30" s="877"/>
      <c r="AN30" s="877"/>
      <c r="AO30" s="877"/>
      <c r="AP30" s="877">
        <v>815</v>
      </c>
      <c r="AQ30" s="877"/>
      <c r="AR30" s="877"/>
      <c r="AS30" s="877"/>
      <c r="AT30" s="877"/>
      <c r="AU30" s="877">
        <v>0</v>
      </c>
      <c r="AV30" s="877"/>
      <c r="AW30" s="877"/>
      <c r="AX30" s="877"/>
      <c r="AY30" s="877"/>
      <c r="AZ30" s="878" t="s">
        <v>582</v>
      </c>
      <c r="BA30" s="878"/>
      <c r="BB30" s="878"/>
      <c r="BC30" s="878"/>
      <c r="BD30" s="878"/>
      <c r="BE30" s="874" t="s">
        <v>403</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404</v>
      </c>
      <c r="C31" s="802"/>
      <c r="D31" s="802"/>
      <c r="E31" s="802"/>
      <c r="F31" s="802"/>
      <c r="G31" s="802"/>
      <c r="H31" s="802"/>
      <c r="I31" s="802"/>
      <c r="J31" s="802"/>
      <c r="K31" s="802"/>
      <c r="L31" s="802"/>
      <c r="M31" s="802"/>
      <c r="N31" s="802"/>
      <c r="O31" s="802"/>
      <c r="P31" s="803"/>
      <c r="Q31" s="804">
        <v>398</v>
      </c>
      <c r="R31" s="805"/>
      <c r="S31" s="805"/>
      <c r="T31" s="805"/>
      <c r="U31" s="805"/>
      <c r="V31" s="805">
        <v>384</v>
      </c>
      <c r="W31" s="805"/>
      <c r="X31" s="805"/>
      <c r="Y31" s="805"/>
      <c r="Z31" s="805"/>
      <c r="AA31" s="805">
        <f t="shared" si="0"/>
        <v>14</v>
      </c>
      <c r="AB31" s="805"/>
      <c r="AC31" s="805"/>
      <c r="AD31" s="805"/>
      <c r="AE31" s="806"/>
      <c r="AF31" s="807">
        <v>14</v>
      </c>
      <c r="AG31" s="808"/>
      <c r="AH31" s="808"/>
      <c r="AI31" s="808"/>
      <c r="AJ31" s="809"/>
      <c r="AK31" s="876">
        <v>167</v>
      </c>
      <c r="AL31" s="877"/>
      <c r="AM31" s="877"/>
      <c r="AN31" s="877"/>
      <c r="AO31" s="877"/>
      <c r="AP31" s="877">
        <v>1209</v>
      </c>
      <c r="AQ31" s="877"/>
      <c r="AR31" s="877"/>
      <c r="AS31" s="877"/>
      <c r="AT31" s="877"/>
      <c r="AU31" s="877">
        <v>933</v>
      </c>
      <c r="AV31" s="877"/>
      <c r="AW31" s="877"/>
      <c r="AX31" s="877"/>
      <c r="AY31" s="877"/>
      <c r="AZ31" s="878" t="s">
        <v>582</v>
      </c>
      <c r="BA31" s="878"/>
      <c r="BB31" s="878"/>
      <c r="BC31" s="878"/>
      <c r="BD31" s="878"/>
      <c r="BE31" s="874" t="s">
        <v>405</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407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411</v>
      </c>
      <c r="AG63" s="888"/>
      <c r="AH63" s="888"/>
      <c r="AI63" s="888"/>
      <c r="AJ63" s="889"/>
      <c r="AK63" s="890"/>
      <c r="AL63" s="885"/>
      <c r="AM63" s="885"/>
      <c r="AN63" s="885"/>
      <c r="AO63" s="885"/>
      <c r="AP63" s="888">
        <v>2024</v>
      </c>
      <c r="AQ63" s="888"/>
      <c r="AR63" s="888"/>
      <c r="AS63" s="888"/>
      <c r="AT63" s="888"/>
      <c r="AU63" s="888">
        <v>933</v>
      </c>
      <c r="AV63" s="888"/>
      <c r="AW63" s="888"/>
      <c r="AX63" s="888"/>
      <c r="AY63" s="888"/>
      <c r="AZ63" s="892"/>
      <c r="BA63" s="892"/>
      <c r="BB63" s="892"/>
      <c r="BC63" s="892"/>
      <c r="BD63" s="892"/>
      <c r="BE63" s="893"/>
      <c r="BF63" s="893"/>
      <c r="BG63" s="893"/>
      <c r="BH63" s="893"/>
      <c r="BI63" s="894"/>
      <c r="BJ63" s="895" t="s">
        <v>230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409</v>
      </c>
      <c r="B66" s="787"/>
      <c r="C66" s="787"/>
      <c r="D66" s="787"/>
      <c r="E66" s="787"/>
      <c r="F66" s="787"/>
      <c r="G66" s="787"/>
      <c r="H66" s="787"/>
      <c r="I66" s="787"/>
      <c r="J66" s="787"/>
      <c r="K66" s="787"/>
      <c r="L66" s="787"/>
      <c r="M66" s="787"/>
      <c r="N66" s="787"/>
      <c r="O66" s="787"/>
      <c r="P66" s="788"/>
      <c r="Q66" s="763" t="s">
        <v>410</v>
      </c>
      <c r="R66" s="764"/>
      <c r="S66" s="764"/>
      <c r="T66" s="764"/>
      <c r="U66" s="765"/>
      <c r="V66" s="763" t="s">
        <v>393</v>
      </c>
      <c r="W66" s="764"/>
      <c r="X66" s="764"/>
      <c r="Y66" s="764"/>
      <c r="Z66" s="765"/>
      <c r="AA66" s="763" t="s">
        <v>411</v>
      </c>
      <c r="AB66" s="764"/>
      <c r="AC66" s="764"/>
      <c r="AD66" s="764"/>
      <c r="AE66" s="765"/>
      <c r="AF66" s="898" t="s">
        <v>412</v>
      </c>
      <c r="AG66" s="859"/>
      <c r="AH66" s="859"/>
      <c r="AI66" s="859"/>
      <c r="AJ66" s="899"/>
      <c r="AK66" s="763" t="s">
        <v>413</v>
      </c>
      <c r="AL66" s="787"/>
      <c r="AM66" s="787"/>
      <c r="AN66" s="787"/>
      <c r="AO66" s="788"/>
      <c r="AP66" s="763" t="s">
        <v>397</v>
      </c>
      <c r="AQ66" s="764"/>
      <c r="AR66" s="764"/>
      <c r="AS66" s="764"/>
      <c r="AT66" s="765"/>
      <c r="AU66" s="763" t="s">
        <v>414</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573</v>
      </c>
      <c r="C68" s="916"/>
      <c r="D68" s="916"/>
      <c r="E68" s="916"/>
      <c r="F68" s="916"/>
      <c r="G68" s="916"/>
      <c r="H68" s="916"/>
      <c r="I68" s="916"/>
      <c r="J68" s="916"/>
      <c r="K68" s="916"/>
      <c r="L68" s="916"/>
      <c r="M68" s="916"/>
      <c r="N68" s="916"/>
      <c r="O68" s="916"/>
      <c r="P68" s="917"/>
      <c r="Q68" s="918">
        <v>1270</v>
      </c>
      <c r="R68" s="912"/>
      <c r="S68" s="912"/>
      <c r="T68" s="912"/>
      <c r="U68" s="912"/>
      <c r="V68" s="912">
        <v>1231</v>
      </c>
      <c r="W68" s="912"/>
      <c r="X68" s="912"/>
      <c r="Y68" s="912"/>
      <c r="Z68" s="912"/>
      <c r="AA68" s="912">
        <f>Q68-V68</f>
        <v>39</v>
      </c>
      <c r="AB68" s="912"/>
      <c r="AC68" s="912"/>
      <c r="AD68" s="912"/>
      <c r="AE68" s="912"/>
      <c r="AF68" s="912">
        <f>AA68</f>
        <v>39</v>
      </c>
      <c r="AG68" s="912"/>
      <c r="AH68" s="912"/>
      <c r="AI68" s="912"/>
      <c r="AJ68" s="912"/>
      <c r="AK68" s="912">
        <v>9</v>
      </c>
      <c r="AL68" s="912"/>
      <c r="AM68" s="912"/>
      <c r="AN68" s="912"/>
      <c r="AO68" s="912"/>
      <c r="AP68" s="912">
        <v>0</v>
      </c>
      <c r="AQ68" s="912"/>
      <c r="AR68" s="912"/>
      <c r="AS68" s="912"/>
      <c r="AT68" s="912"/>
      <c r="AU68" s="912">
        <v>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574</v>
      </c>
      <c r="C69" s="920"/>
      <c r="D69" s="920"/>
      <c r="E69" s="920"/>
      <c r="F69" s="920"/>
      <c r="G69" s="920"/>
      <c r="H69" s="920"/>
      <c r="I69" s="920"/>
      <c r="J69" s="920"/>
      <c r="K69" s="920"/>
      <c r="L69" s="920"/>
      <c r="M69" s="920"/>
      <c r="N69" s="920"/>
      <c r="O69" s="920"/>
      <c r="P69" s="921"/>
      <c r="Q69" s="922">
        <v>34792</v>
      </c>
      <c r="R69" s="877"/>
      <c r="S69" s="877"/>
      <c r="T69" s="877"/>
      <c r="U69" s="877"/>
      <c r="V69" s="877">
        <v>34144</v>
      </c>
      <c r="W69" s="877"/>
      <c r="X69" s="877"/>
      <c r="Y69" s="877"/>
      <c r="Z69" s="877"/>
      <c r="AA69" s="877">
        <f>Q69-V69</f>
        <v>648</v>
      </c>
      <c r="AB69" s="877"/>
      <c r="AC69" s="877"/>
      <c r="AD69" s="877"/>
      <c r="AE69" s="877"/>
      <c r="AF69" s="877">
        <f>AA69</f>
        <v>648</v>
      </c>
      <c r="AG69" s="877"/>
      <c r="AH69" s="877"/>
      <c r="AI69" s="877"/>
      <c r="AJ69" s="877"/>
      <c r="AK69" s="877">
        <v>355</v>
      </c>
      <c r="AL69" s="877"/>
      <c r="AM69" s="877"/>
      <c r="AN69" s="877"/>
      <c r="AO69" s="877"/>
      <c r="AP69" s="877">
        <v>0</v>
      </c>
      <c r="AQ69" s="877"/>
      <c r="AR69" s="877"/>
      <c r="AS69" s="877"/>
      <c r="AT69" s="877"/>
      <c r="AU69" s="877">
        <v>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575</v>
      </c>
      <c r="C70" s="920"/>
      <c r="D70" s="920"/>
      <c r="E70" s="920"/>
      <c r="F70" s="920"/>
      <c r="G70" s="920"/>
      <c r="H70" s="920"/>
      <c r="I70" s="920"/>
      <c r="J70" s="920"/>
      <c r="K70" s="920"/>
      <c r="L70" s="920"/>
      <c r="M70" s="920"/>
      <c r="N70" s="920"/>
      <c r="O70" s="920"/>
      <c r="P70" s="921"/>
      <c r="Q70" s="922">
        <v>201</v>
      </c>
      <c r="R70" s="877"/>
      <c r="S70" s="877"/>
      <c r="T70" s="877"/>
      <c r="U70" s="877"/>
      <c r="V70" s="877">
        <v>200</v>
      </c>
      <c r="W70" s="877"/>
      <c r="X70" s="877"/>
      <c r="Y70" s="877"/>
      <c r="Z70" s="877"/>
      <c r="AA70" s="877">
        <f>Q70-V70</f>
        <v>1</v>
      </c>
      <c r="AB70" s="877"/>
      <c r="AC70" s="877"/>
      <c r="AD70" s="877"/>
      <c r="AE70" s="877"/>
      <c r="AF70" s="877">
        <f>AA70</f>
        <v>1</v>
      </c>
      <c r="AG70" s="877"/>
      <c r="AH70" s="877"/>
      <c r="AI70" s="877"/>
      <c r="AJ70" s="877"/>
      <c r="AK70" s="877">
        <v>0</v>
      </c>
      <c r="AL70" s="877"/>
      <c r="AM70" s="877"/>
      <c r="AN70" s="877"/>
      <c r="AO70" s="877"/>
      <c r="AP70" s="877">
        <v>0</v>
      </c>
      <c r="AQ70" s="877"/>
      <c r="AR70" s="877"/>
      <c r="AS70" s="877"/>
      <c r="AT70" s="877"/>
      <c r="AU70" s="877">
        <v>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576</v>
      </c>
      <c r="C71" s="920"/>
      <c r="D71" s="920"/>
      <c r="E71" s="920"/>
      <c r="F71" s="920"/>
      <c r="G71" s="920"/>
      <c r="H71" s="920"/>
      <c r="I71" s="920"/>
      <c r="J71" s="920"/>
      <c r="K71" s="920"/>
      <c r="L71" s="920"/>
      <c r="M71" s="920"/>
      <c r="N71" s="920"/>
      <c r="O71" s="920"/>
      <c r="P71" s="921"/>
      <c r="Q71" s="922">
        <v>501</v>
      </c>
      <c r="R71" s="877"/>
      <c r="S71" s="877"/>
      <c r="T71" s="877"/>
      <c r="U71" s="877"/>
      <c r="V71" s="877">
        <v>489</v>
      </c>
      <c r="W71" s="877"/>
      <c r="X71" s="877"/>
      <c r="Y71" s="877"/>
      <c r="Z71" s="877"/>
      <c r="AA71" s="877">
        <f t="shared" ref="AA71:AA72" si="1">Q71-V71</f>
        <v>12</v>
      </c>
      <c r="AB71" s="877"/>
      <c r="AC71" s="877"/>
      <c r="AD71" s="877"/>
      <c r="AE71" s="877"/>
      <c r="AF71" s="877">
        <f t="shared" ref="AF71:AF72" si="2">AA71</f>
        <v>12</v>
      </c>
      <c r="AG71" s="877"/>
      <c r="AH71" s="877"/>
      <c r="AI71" s="877"/>
      <c r="AJ71" s="877"/>
      <c r="AK71" s="877">
        <v>0</v>
      </c>
      <c r="AL71" s="877"/>
      <c r="AM71" s="877"/>
      <c r="AN71" s="877"/>
      <c r="AO71" s="877"/>
      <c r="AP71" s="877">
        <v>720</v>
      </c>
      <c r="AQ71" s="877"/>
      <c r="AR71" s="877"/>
      <c r="AS71" s="877"/>
      <c r="AT71" s="877"/>
      <c r="AU71" s="877">
        <v>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577</v>
      </c>
      <c r="C72" s="920"/>
      <c r="D72" s="920"/>
      <c r="E72" s="920"/>
      <c r="F72" s="920"/>
      <c r="G72" s="920"/>
      <c r="H72" s="920"/>
      <c r="I72" s="920"/>
      <c r="J72" s="920"/>
      <c r="K72" s="920"/>
      <c r="L72" s="920"/>
      <c r="M72" s="920"/>
      <c r="N72" s="920"/>
      <c r="O72" s="920"/>
      <c r="P72" s="921"/>
      <c r="Q72" s="922">
        <v>487</v>
      </c>
      <c r="R72" s="877"/>
      <c r="S72" s="877"/>
      <c r="T72" s="877"/>
      <c r="U72" s="877"/>
      <c r="V72" s="877">
        <v>480</v>
      </c>
      <c r="W72" s="877"/>
      <c r="X72" s="877"/>
      <c r="Y72" s="877"/>
      <c r="Z72" s="877"/>
      <c r="AA72" s="877">
        <f t="shared" si="1"/>
        <v>7</v>
      </c>
      <c r="AB72" s="877"/>
      <c r="AC72" s="877"/>
      <c r="AD72" s="877"/>
      <c r="AE72" s="877"/>
      <c r="AF72" s="877">
        <f t="shared" si="2"/>
        <v>7</v>
      </c>
      <c r="AG72" s="877"/>
      <c r="AH72" s="877"/>
      <c r="AI72" s="877"/>
      <c r="AJ72" s="877"/>
      <c r="AK72" s="877">
        <v>0</v>
      </c>
      <c r="AL72" s="877"/>
      <c r="AM72" s="877"/>
      <c r="AN72" s="877"/>
      <c r="AO72" s="877"/>
      <c r="AP72" s="877">
        <v>226</v>
      </c>
      <c r="AQ72" s="877"/>
      <c r="AR72" s="877"/>
      <c r="AS72" s="877"/>
      <c r="AT72" s="877"/>
      <c r="AU72" s="877">
        <v>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578</v>
      </c>
      <c r="C73" s="920"/>
      <c r="D73" s="920"/>
      <c r="E73" s="920"/>
      <c r="F73" s="920"/>
      <c r="G73" s="920"/>
      <c r="H73" s="920"/>
      <c r="I73" s="920"/>
      <c r="J73" s="920"/>
      <c r="K73" s="920"/>
      <c r="L73" s="920"/>
      <c r="M73" s="920"/>
      <c r="N73" s="920"/>
      <c r="O73" s="920"/>
      <c r="P73" s="921"/>
      <c r="Q73" s="922">
        <v>9663</v>
      </c>
      <c r="R73" s="877"/>
      <c r="S73" s="877"/>
      <c r="T73" s="877"/>
      <c r="U73" s="877"/>
      <c r="V73" s="877">
        <v>9392</v>
      </c>
      <c r="W73" s="877"/>
      <c r="X73" s="877"/>
      <c r="Y73" s="877"/>
      <c r="Z73" s="877"/>
      <c r="AA73" s="877">
        <f t="shared" ref="AA73" si="3">Q73-V73</f>
        <v>271</v>
      </c>
      <c r="AB73" s="877"/>
      <c r="AC73" s="877"/>
      <c r="AD73" s="877"/>
      <c r="AE73" s="877"/>
      <c r="AF73" s="877">
        <f t="shared" ref="AF73" si="4">AA73</f>
        <v>271</v>
      </c>
      <c r="AG73" s="877"/>
      <c r="AH73" s="877"/>
      <c r="AI73" s="877"/>
      <c r="AJ73" s="877"/>
      <c r="AK73" s="877">
        <v>0</v>
      </c>
      <c r="AL73" s="877"/>
      <c r="AM73" s="877"/>
      <c r="AN73" s="877"/>
      <c r="AO73" s="877"/>
      <c r="AP73" s="877">
        <v>0</v>
      </c>
      <c r="AQ73" s="877"/>
      <c r="AR73" s="877"/>
      <c r="AS73" s="877"/>
      <c r="AT73" s="877"/>
      <c r="AU73" s="877">
        <v>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579</v>
      </c>
      <c r="C74" s="920"/>
      <c r="D74" s="920"/>
      <c r="E74" s="920"/>
      <c r="F74" s="920"/>
      <c r="G74" s="920"/>
      <c r="H74" s="920"/>
      <c r="I74" s="920"/>
      <c r="J74" s="920"/>
      <c r="K74" s="920"/>
      <c r="L74" s="920"/>
      <c r="M74" s="920"/>
      <c r="N74" s="920"/>
      <c r="O74" s="920"/>
      <c r="P74" s="921"/>
      <c r="Q74" s="922">
        <v>10</v>
      </c>
      <c r="R74" s="877"/>
      <c r="S74" s="877"/>
      <c r="T74" s="877"/>
      <c r="U74" s="877"/>
      <c r="V74" s="877">
        <v>6</v>
      </c>
      <c r="W74" s="877"/>
      <c r="X74" s="877"/>
      <c r="Y74" s="877"/>
      <c r="Z74" s="877"/>
      <c r="AA74" s="877">
        <f t="shared" ref="AA74" si="5">Q74-V74</f>
        <v>4</v>
      </c>
      <c r="AB74" s="877"/>
      <c r="AC74" s="877"/>
      <c r="AD74" s="877"/>
      <c r="AE74" s="877"/>
      <c r="AF74" s="877">
        <f t="shared" ref="AF74" si="6">AA74</f>
        <v>4</v>
      </c>
      <c r="AG74" s="877"/>
      <c r="AH74" s="877"/>
      <c r="AI74" s="877"/>
      <c r="AJ74" s="877"/>
      <c r="AK74" s="877">
        <v>0</v>
      </c>
      <c r="AL74" s="877"/>
      <c r="AM74" s="877"/>
      <c r="AN74" s="877"/>
      <c r="AO74" s="877"/>
      <c r="AP74" s="877">
        <v>0</v>
      </c>
      <c r="AQ74" s="877"/>
      <c r="AR74" s="877"/>
      <c r="AS74" s="877"/>
      <c r="AT74" s="877"/>
      <c r="AU74" s="877">
        <v>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580</v>
      </c>
      <c r="C75" s="920"/>
      <c r="D75" s="920"/>
      <c r="E75" s="920"/>
      <c r="F75" s="920"/>
      <c r="G75" s="920"/>
      <c r="H75" s="920"/>
      <c r="I75" s="920"/>
      <c r="J75" s="920"/>
      <c r="K75" s="920"/>
      <c r="L75" s="920"/>
      <c r="M75" s="920"/>
      <c r="N75" s="920"/>
      <c r="O75" s="920"/>
      <c r="P75" s="921"/>
      <c r="Q75" s="925">
        <v>300</v>
      </c>
      <c r="R75" s="926"/>
      <c r="S75" s="926"/>
      <c r="T75" s="926"/>
      <c r="U75" s="876"/>
      <c r="V75" s="927">
        <v>264</v>
      </c>
      <c r="W75" s="926"/>
      <c r="X75" s="926"/>
      <c r="Y75" s="926"/>
      <c r="Z75" s="876"/>
      <c r="AA75" s="927">
        <f t="shared" ref="AA75" si="7">Q75-V75</f>
        <v>36</v>
      </c>
      <c r="AB75" s="926"/>
      <c r="AC75" s="926"/>
      <c r="AD75" s="926"/>
      <c r="AE75" s="876"/>
      <c r="AF75" s="927">
        <f t="shared" ref="AF75" si="8">AA75</f>
        <v>36</v>
      </c>
      <c r="AG75" s="926"/>
      <c r="AH75" s="926"/>
      <c r="AI75" s="926"/>
      <c r="AJ75" s="876"/>
      <c r="AK75" s="927">
        <v>0</v>
      </c>
      <c r="AL75" s="926"/>
      <c r="AM75" s="926"/>
      <c r="AN75" s="926"/>
      <c r="AO75" s="876"/>
      <c r="AP75" s="927">
        <v>0</v>
      </c>
      <c r="AQ75" s="926"/>
      <c r="AR75" s="926"/>
      <c r="AS75" s="926"/>
      <c r="AT75" s="876"/>
      <c r="AU75" s="927">
        <v>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581</v>
      </c>
      <c r="C76" s="920"/>
      <c r="D76" s="920"/>
      <c r="E76" s="920"/>
      <c r="F76" s="920"/>
      <c r="G76" s="920"/>
      <c r="H76" s="920"/>
      <c r="I76" s="920"/>
      <c r="J76" s="920"/>
      <c r="K76" s="920"/>
      <c r="L76" s="920"/>
      <c r="M76" s="920"/>
      <c r="N76" s="920"/>
      <c r="O76" s="920"/>
      <c r="P76" s="921"/>
      <c r="Q76" s="925">
        <v>150861</v>
      </c>
      <c r="R76" s="926"/>
      <c r="S76" s="926"/>
      <c r="T76" s="926"/>
      <c r="U76" s="876"/>
      <c r="V76" s="927">
        <v>146852</v>
      </c>
      <c r="W76" s="926"/>
      <c r="X76" s="926"/>
      <c r="Y76" s="926"/>
      <c r="Z76" s="876"/>
      <c r="AA76" s="927">
        <f t="shared" ref="AA76" si="9">Q76-V76</f>
        <v>4009</v>
      </c>
      <c r="AB76" s="926"/>
      <c r="AC76" s="926"/>
      <c r="AD76" s="926"/>
      <c r="AE76" s="876"/>
      <c r="AF76" s="927">
        <f t="shared" ref="AF76" si="10">AA76</f>
        <v>4009</v>
      </c>
      <c r="AG76" s="926"/>
      <c r="AH76" s="926"/>
      <c r="AI76" s="926"/>
      <c r="AJ76" s="876"/>
      <c r="AK76" s="927">
        <v>0</v>
      </c>
      <c r="AL76" s="926"/>
      <c r="AM76" s="926"/>
      <c r="AN76" s="926"/>
      <c r="AO76" s="876"/>
      <c r="AP76" s="927">
        <v>0</v>
      </c>
      <c r="AQ76" s="926"/>
      <c r="AR76" s="926"/>
      <c r="AS76" s="926"/>
      <c r="AT76" s="876"/>
      <c r="AU76" s="927">
        <v>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583</v>
      </c>
      <c r="C77" s="920"/>
      <c r="D77" s="920"/>
      <c r="E77" s="920"/>
      <c r="F77" s="920"/>
      <c r="G77" s="920"/>
      <c r="H77" s="920"/>
      <c r="I77" s="920"/>
      <c r="J77" s="920"/>
      <c r="K77" s="920"/>
      <c r="L77" s="920"/>
      <c r="M77" s="920"/>
      <c r="N77" s="920"/>
      <c r="O77" s="920"/>
      <c r="P77" s="921"/>
      <c r="Q77" s="925">
        <v>3132</v>
      </c>
      <c r="R77" s="926"/>
      <c r="S77" s="926"/>
      <c r="T77" s="926"/>
      <c r="U77" s="876"/>
      <c r="V77" s="927">
        <v>3025</v>
      </c>
      <c r="W77" s="926"/>
      <c r="X77" s="926"/>
      <c r="Y77" s="926"/>
      <c r="Z77" s="876"/>
      <c r="AA77" s="927">
        <f t="shared" ref="AA77" si="11">Q77-V77</f>
        <v>107</v>
      </c>
      <c r="AB77" s="926"/>
      <c r="AC77" s="926"/>
      <c r="AD77" s="926"/>
      <c r="AE77" s="876"/>
      <c r="AF77" s="927">
        <f t="shared" ref="AF77" si="12">AA77</f>
        <v>107</v>
      </c>
      <c r="AG77" s="926"/>
      <c r="AH77" s="926"/>
      <c r="AI77" s="926"/>
      <c r="AJ77" s="876"/>
      <c r="AK77" s="927">
        <v>0</v>
      </c>
      <c r="AL77" s="926"/>
      <c r="AM77" s="926"/>
      <c r="AN77" s="926"/>
      <c r="AO77" s="876"/>
      <c r="AP77" s="927">
        <v>118</v>
      </c>
      <c r="AQ77" s="926"/>
      <c r="AR77" s="926"/>
      <c r="AS77" s="926"/>
      <c r="AT77" s="876"/>
      <c r="AU77" s="927">
        <v>13</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415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5134</v>
      </c>
      <c r="AG88" s="888"/>
      <c r="AH88" s="888"/>
      <c r="AI88" s="888"/>
      <c r="AJ88" s="888"/>
      <c r="AK88" s="885"/>
      <c r="AL88" s="885"/>
      <c r="AM88" s="885"/>
      <c r="AN88" s="885"/>
      <c r="AO88" s="885"/>
      <c r="AP88" s="888">
        <v>1064</v>
      </c>
      <c r="AQ88" s="888"/>
      <c r="AR88" s="888"/>
      <c r="AS88" s="888"/>
      <c r="AT88" s="888"/>
      <c r="AU88" s="888">
        <v>13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416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424</v>
      </c>
      <c r="AB109" s="941"/>
      <c r="AC109" s="941"/>
      <c r="AD109" s="941"/>
      <c r="AE109" s="942"/>
      <c r="AF109" s="940" t="s">
        <v>305</v>
      </c>
      <c r="AG109" s="941"/>
      <c r="AH109" s="941"/>
      <c r="AI109" s="941"/>
      <c r="AJ109" s="942"/>
      <c r="AK109" s="940" t="s">
        <v>304</v>
      </c>
      <c r="AL109" s="941"/>
      <c r="AM109" s="941"/>
      <c r="AN109" s="941"/>
      <c r="AO109" s="942"/>
      <c r="AP109" s="940" t="s">
        <v>425</v>
      </c>
      <c r="AQ109" s="941"/>
      <c r="AR109" s="941"/>
      <c r="AS109" s="941"/>
      <c r="AT109" s="943"/>
      <c r="AU109" s="960" t="s">
        <v>423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424</v>
      </c>
      <c r="BR109" s="941"/>
      <c r="BS109" s="941"/>
      <c r="BT109" s="941"/>
      <c r="BU109" s="942"/>
      <c r="BV109" s="940" t="s">
        <v>305</v>
      </c>
      <c r="BW109" s="941"/>
      <c r="BX109" s="941"/>
      <c r="BY109" s="941"/>
      <c r="BZ109" s="942"/>
      <c r="CA109" s="940" t="s">
        <v>304</v>
      </c>
      <c r="CB109" s="941"/>
      <c r="CC109" s="941"/>
      <c r="CD109" s="941"/>
      <c r="CE109" s="942"/>
      <c r="CF109" s="961" t="s">
        <v>425</v>
      </c>
      <c r="CG109" s="961"/>
      <c r="CH109" s="961"/>
      <c r="CI109" s="961"/>
      <c r="CJ109" s="961"/>
      <c r="CK109" s="940" t="s">
        <v>426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424</v>
      </c>
      <c r="DH109" s="941"/>
      <c r="DI109" s="941"/>
      <c r="DJ109" s="941"/>
      <c r="DK109" s="942"/>
      <c r="DL109" s="940" t="s">
        <v>305</v>
      </c>
      <c r="DM109" s="941"/>
      <c r="DN109" s="941"/>
      <c r="DO109" s="941"/>
      <c r="DP109" s="942"/>
      <c r="DQ109" s="940" t="s">
        <v>304</v>
      </c>
      <c r="DR109" s="941"/>
      <c r="DS109" s="941"/>
      <c r="DT109" s="941"/>
      <c r="DU109" s="942"/>
      <c r="DV109" s="940" t="s">
        <v>425</v>
      </c>
      <c r="DW109" s="941"/>
      <c r="DX109" s="941"/>
      <c r="DY109" s="941"/>
      <c r="DZ109" s="943"/>
    </row>
    <row r="110" spans="1:131" s="247" customFormat="1" ht="26.25" customHeight="1" x14ac:dyDescent="0.15">
      <c r="A110" s="944" t="s">
        <v>427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714961</v>
      </c>
      <c r="AB110" s="948"/>
      <c r="AC110" s="948"/>
      <c r="AD110" s="948"/>
      <c r="AE110" s="949"/>
      <c r="AF110" s="950">
        <v>678524</v>
      </c>
      <c r="AG110" s="948"/>
      <c r="AH110" s="948"/>
      <c r="AI110" s="948"/>
      <c r="AJ110" s="949"/>
      <c r="AK110" s="950">
        <v>666443</v>
      </c>
      <c r="AL110" s="948"/>
      <c r="AM110" s="948"/>
      <c r="AN110" s="948"/>
      <c r="AO110" s="949"/>
      <c r="AP110" s="951">
        <v>20</v>
      </c>
      <c r="AQ110" s="952"/>
      <c r="AR110" s="952"/>
      <c r="AS110" s="952"/>
      <c r="AT110" s="953"/>
      <c r="AU110" s="954" t="s">
        <v>72</v>
      </c>
      <c r="AV110" s="955"/>
      <c r="AW110" s="955"/>
      <c r="AX110" s="955"/>
      <c r="AY110" s="955"/>
      <c r="AZ110" s="996" t="s">
        <v>428</v>
      </c>
      <c r="BA110" s="945"/>
      <c r="BB110" s="945"/>
      <c r="BC110" s="945"/>
      <c r="BD110" s="945"/>
      <c r="BE110" s="945"/>
      <c r="BF110" s="945"/>
      <c r="BG110" s="945"/>
      <c r="BH110" s="945"/>
      <c r="BI110" s="945"/>
      <c r="BJ110" s="945"/>
      <c r="BK110" s="945"/>
      <c r="BL110" s="945"/>
      <c r="BM110" s="945"/>
      <c r="BN110" s="945"/>
      <c r="BO110" s="945"/>
      <c r="BP110" s="946"/>
      <c r="BQ110" s="982">
        <v>6766450</v>
      </c>
      <c r="BR110" s="983"/>
      <c r="BS110" s="983"/>
      <c r="BT110" s="983"/>
      <c r="BU110" s="983"/>
      <c r="BV110" s="983">
        <v>7119818</v>
      </c>
      <c r="BW110" s="983"/>
      <c r="BX110" s="983"/>
      <c r="BY110" s="983"/>
      <c r="BZ110" s="983"/>
      <c r="CA110" s="983">
        <v>7815995</v>
      </c>
      <c r="CB110" s="983"/>
      <c r="CC110" s="983"/>
      <c r="CD110" s="983"/>
      <c r="CE110" s="983"/>
      <c r="CF110" s="997">
        <v>234.2</v>
      </c>
      <c r="CG110" s="998"/>
      <c r="CH110" s="998"/>
      <c r="CI110" s="998"/>
      <c r="CJ110" s="998"/>
      <c r="CK110" s="999" t="s">
        <v>429</v>
      </c>
      <c r="CL110" s="1000"/>
      <c r="CM110" s="979" t="s">
        <v>430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230</v>
      </c>
      <c r="DH110" s="983"/>
      <c r="DI110" s="983"/>
      <c r="DJ110" s="983"/>
      <c r="DK110" s="983"/>
      <c r="DL110" s="983" t="s">
        <v>431</v>
      </c>
      <c r="DM110" s="983"/>
      <c r="DN110" s="983"/>
      <c r="DO110" s="983"/>
      <c r="DP110" s="983"/>
      <c r="DQ110" s="983" t="s">
        <v>230</v>
      </c>
      <c r="DR110" s="983"/>
      <c r="DS110" s="983"/>
      <c r="DT110" s="983"/>
      <c r="DU110" s="983"/>
      <c r="DV110" s="984" t="s">
        <v>431</v>
      </c>
      <c r="DW110" s="984"/>
      <c r="DX110" s="984"/>
      <c r="DY110" s="984"/>
      <c r="DZ110" s="985"/>
    </row>
    <row r="111" spans="1:131" s="247" customFormat="1" ht="26.25" customHeight="1" x14ac:dyDescent="0.15">
      <c r="A111" s="986" t="s">
        <v>432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433</v>
      </c>
      <c r="AB111" s="990"/>
      <c r="AC111" s="990"/>
      <c r="AD111" s="990"/>
      <c r="AE111" s="991"/>
      <c r="AF111" s="992" t="s">
        <v>230</v>
      </c>
      <c r="AG111" s="990"/>
      <c r="AH111" s="990"/>
      <c r="AI111" s="990"/>
      <c r="AJ111" s="991"/>
      <c r="AK111" s="992" t="s">
        <v>230</v>
      </c>
      <c r="AL111" s="990"/>
      <c r="AM111" s="990"/>
      <c r="AN111" s="990"/>
      <c r="AO111" s="991"/>
      <c r="AP111" s="993" t="s">
        <v>431</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t="s">
        <v>431</v>
      </c>
      <c r="BR111" s="976"/>
      <c r="BS111" s="976"/>
      <c r="BT111" s="976"/>
      <c r="BU111" s="976"/>
      <c r="BV111" s="976" t="s">
        <v>431</v>
      </c>
      <c r="BW111" s="976"/>
      <c r="BX111" s="976"/>
      <c r="BY111" s="976"/>
      <c r="BZ111" s="976"/>
      <c r="CA111" s="976" t="s">
        <v>431</v>
      </c>
      <c r="CB111" s="976"/>
      <c r="CC111" s="976"/>
      <c r="CD111" s="976"/>
      <c r="CE111" s="976"/>
      <c r="CF111" s="970" t="s">
        <v>230</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431</v>
      </c>
      <c r="DH111" s="976"/>
      <c r="DI111" s="976"/>
      <c r="DJ111" s="976"/>
      <c r="DK111" s="976"/>
      <c r="DL111" s="976" t="s">
        <v>431</v>
      </c>
      <c r="DM111" s="976"/>
      <c r="DN111" s="976"/>
      <c r="DO111" s="976"/>
      <c r="DP111" s="976"/>
      <c r="DQ111" s="976" t="s">
        <v>230</v>
      </c>
      <c r="DR111" s="976"/>
      <c r="DS111" s="976"/>
      <c r="DT111" s="976"/>
      <c r="DU111" s="976"/>
      <c r="DV111" s="977" t="s">
        <v>230</v>
      </c>
      <c r="DW111" s="977"/>
      <c r="DX111" s="977"/>
      <c r="DY111" s="977"/>
      <c r="DZ111" s="978"/>
    </row>
    <row r="112" spans="1:131" s="247" customFormat="1" ht="26.25" customHeight="1" x14ac:dyDescent="0.15">
      <c r="A112" s="1008" t="s">
        <v>436</v>
      </c>
      <c r="B112" s="1009"/>
      <c r="C112" s="1006" t="s">
        <v>437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230</v>
      </c>
      <c r="AB112" s="1015"/>
      <c r="AC112" s="1015"/>
      <c r="AD112" s="1015"/>
      <c r="AE112" s="1016"/>
      <c r="AF112" s="1017" t="s">
        <v>230</v>
      </c>
      <c r="AG112" s="1015"/>
      <c r="AH112" s="1015"/>
      <c r="AI112" s="1015"/>
      <c r="AJ112" s="1016"/>
      <c r="AK112" s="1017" t="s">
        <v>230</v>
      </c>
      <c r="AL112" s="1015"/>
      <c r="AM112" s="1015"/>
      <c r="AN112" s="1015"/>
      <c r="AO112" s="1016"/>
      <c r="AP112" s="1018" t="s">
        <v>431</v>
      </c>
      <c r="AQ112" s="1019"/>
      <c r="AR112" s="1019"/>
      <c r="AS112" s="1019"/>
      <c r="AT112" s="1020"/>
      <c r="AU112" s="956"/>
      <c r="AV112" s="957"/>
      <c r="AW112" s="957"/>
      <c r="AX112" s="957"/>
      <c r="AY112" s="957"/>
      <c r="AZ112" s="1005" t="s">
        <v>438</v>
      </c>
      <c r="BA112" s="1006"/>
      <c r="BB112" s="1006"/>
      <c r="BC112" s="1006"/>
      <c r="BD112" s="1006"/>
      <c r="BE112" s="1006"/>
      <c r="BF112" s="1006"/>
      <c r="BG112" s="1006"/>
      <c r="BH112" s="1006"/>
      <c r="BI112" s="1006"/>
      <c r="BJ112" s="1006"/>
      <c r="BK112" s="1006"/>
      <c r="BL112" s="1006"/>
      <c r="BM112" s="1006"/>
      <c r="BN112" s="1006"/>
      <c r="BO112" s="1006"/>
      <c r="BP112" s="1007"/>
      <c r="BQ112" s="975">
        <v>1004397</v>
      </c>
      <c r="BR112" s="976"/>
      <c r="BS112" s="976"/>
      <c r="BT112" s="976"/>
      <c r="BU112" s="976"/>
      <c r="BV112" s="976">
        <v>1031457</v>
      </c>
      <c r="BW112" s="976"/>
      <c r="BX112" s="976"/>
      <c r="BY112" s="976"/>
      <c r="BZ112" s="976"/>
      <c r="CA112" s="976">
        <v>933042</v>
      </c>
      <c r="CB112" s="976"/>
      <c r="CC112" s="976"/>
      <c r="CD112" s="976"/>
      <c r="CE112" s="976"/>
      <c r="CF112" s="970">
        <v>28</v>
      </c>
      <c r="CG112" s="971"/>
      <c r="CH112" s="971"/>
      <c r="CI112" s="971"/>
      <c r="CJ112" s="971"/>
      <c r="CK112" s="1001"/>
      <c r="CL112" s="1002"/>
      <c r="CM112" s="972" t="s">
        <v>439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433</v>
      </c>
      <c r="DH112" s="976"/>
      <c r="DI112" s="976"/>
      <c r="DJ112" s="976"/>
      <c r="DK112" s="976"/>
      <c r="DL112" s="976" t="s">
        <v>440</v>
      </c>
      <c r="DM112" s="976"/>
      <c r="DN112" s="976"/>
      <c r="DO112" s="976"/>
      <c r="DP112" s="976"/>
      <c r="DQ112" s="976" t="s">
        <v>433</v>
      </c>
      <c r="DR112" s="976"/>
      <c r="DS112" s="976"/>
      <c r="DT112" s="976"/>
      <c r="DU112" s="976"/>
      <c r="DV112" s="977" t="s">
        <v>230</v>
      </c>
      <c r="DW112" s="977"/>
      <c r="DX112" s="977"/>
      <c r="DY112" s="977"/>
      <c r="DZ112" s="978"/>
    </row>
    <row r="113" spans="1:130" s="247" customFormat="1" ht="26.25" customHeight="1" x14ac:dyDescent="0.15">
      <c r="A113" s="1010"/>
      <c r="B113" s="1011"/>
      <c r="C113" s="1006" t="s">
        <v>441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138848</v>
      </c>
      <c r="AB113" s="990"/>
      <c r="AC113" s="990"/>
      <c r="AD113" s="990"/>
      <c r="AE113" s="991"/>
      <c r="AF113" s="992">
        <v>139233</v>
      </c>
      <c r="AG113" s="990"/>
      <c r="AH113" s="990"/>
      <c r="AI113" s="990"/>
      <c r="AJ113" s="991"/>
      <c r="AK113" s="992">
        <v>131852</v>
      </c>
      <c r="AL113" s="990"/>
      <c r="AM113" s="990"/>
      <c r="AN113" s="990"/>
      <c r="AO113" s="991"/>
      <c r="AP113" s="993">
        <v>4</v>
      </c>
      <c r="AQ113" s="994"/>
      <c r="AR113" s="994"/>
      <c r="AS113" s="994"/>
      <c r="AT113" s="995"/>
      <c r="AU113" s="956"/>
      <c r="AV113" s="957"/>
      <c r="AW113" s="957"/>
      <c r="AX113" s="957"/>
      <c r="AY113" s="957"/>
      <c r="AZ113" s="1005" t="s">
        <v>442</v>
      </c>
      <c r="BA113" s="1006"/>
      <c r="BB113" s="1006"/>
      <c r="BC113" s="1006"/>
      <c r="BD113" s="1006"/>
      <c r="BE113" s="1006"/>
      <c r="BF113" s="1006"/>
      <c r="BG113" s="1006"/>
      <c r="BH113" s="1006"/>
      <c r="BI113" s="1006"/>
      <c r="BJ113" s="1006"/>
      <c r="BK113" s="1006"/>
      <c r="BL113" s="1006"/>
      <c r="BM113" s="1006"/>
      <c r="BN113" s="1006"/>
      <c r="BO113" s="1006"/>
      <c r="BP113" s="1007"/>
      <c r="BQ113" s="975">
        <v>753202</v>
      </c>
      <c r="BR113" s="976"/>
      <c r="BS113" s="976"/>
      <c r="BT113" s="976"/>
      <c r="BU113" s="976"/>
      <c r="BV113" s="976">
        <v>640369</v>
      </c>
      <c r="BW113" s="976"/>
      <c r="BX113" s="976"/>
      <c r="BY113" s="976"/>
      <c r="BZ113" s="976"/>
      <c r="CA113" s="976">
        <v>548428</v>
      </c>
      <c r="CB113" s="976"/>
      <c r="CC113" s="976"/>
      <c r="CD113" s="976"/>
      <c r="CE113" s="976"/>
      <c r="CF113" s="970">
        <v>16.399999999999999</v>
      </c>
      <c r="CG113" s="971"/>
      <c r="CH113" s="971"/>
      <c r="CI113" s="971"/>
      <c r="CJ113" s="971"/>
      <c r="CK113" s="1001"/>
      <c r="CL113" s="1002"/>
      <c r="CM113" s="972" t="s">
        <v>443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433</v>
      </c>
      <c r="DH113" s="1015"/>
      <c r="DI113" s="1015"/>
      <c r="DJ113" s="1015"/>
      <c r="DK113" s="1016"/>
      <c r="DL113" s="1017" t="s">
        <v>230</v>
      </c>
      <c r="DM113" s="1015"/>
      <c r="DN113" s="1015"/>
      <c r="DO113" s="1015"/>
      <c r="DP113" s="1016"/>
      <c r="DQ113" s="1017" t="s">
        <v>433</v>
      </c>
      <c r="DR113" s="1015"/>
      <c r="DS113" s="1015"/>
      <c r="DT113" s="1015"/>
      <c r="DU113" s="1016"/>
      <c r="DV113" s="1018" t="s">
        <v>230</v>
      </c>
      <c r="DW113" s="1019"/>
      <c r="DX113" s="1019"/>
      <c r="DY113" s="1019"/>
      <c r="DZ113" s="1020"/>
    </row>
    <row r="114" spans="1:130" s="247" customFormat="1" ht="26.25" customHeight="1" x14ac:dyDescent="0.15">
      <c r="A114" s="1010"/>
      <c r="B114" s="1011"/>
      <c r="C114" s="1006" t="s">
        <v>444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87511</v>
      </c>
      <c r="AB114" s="1015"/>
      <c r="AC114" s="1015"/>
      <c r="AD114" s="1015"/>
      <c r="AE114" s="1016"/>
      <c r="AF114" s="1017">
        <v>114015</v>
      </c>
      <c r="AG114" s="1015"/>
      <c r="AH114" s="1015"/>
      <c r="AI114" s="1015"/>
      <c r="AJ114" s="1016"/>
      <c r="AK114" s="1017">
        <v>112162</v>
      </c>
      <c r="AL114" s="1015"/>
      <c r="AM114" s="1015"/>
      <c r="AN114" s="1015"/>
      <c r="AO114" s="1016"/>
      <c r="AP114" s="1018">
        <v>3.4</v>
      </c>
      <c r="AQ114" s="1019"/>
      <c r="AR114" s="1019"/>
      <c r="AS114" s="1019"/>
      <c r="AT114" s="1020"/>
      <c r="AU114" s="956"/>
      <c r="AV114" s="957"/>
      <c r="AW114" s="957"/>
      <c r="AX114" s="957"/>
      <c r="AY114" s="957"/>
      <c r="AZ114" s="1005" t="s">
        <v>445</v>
      </c>
      <c r="BA114" s="1006"/>
      <c r="BB114" s="1006"/>
      <c r="BC114" s="1006"/>
      <c r="BD114" s="1006"/>
      <c r="BE114" s="1006"/>
      <c r="BF114" s="1006"/>
      <c r="BG114" s="1006"/>
      <c r="BH114" s="1006"/>
      <c r="BI114" s="1006"/>
      <c r="BJ114" s="1006"/>
      <c r="BK114" s="1006"/>
      <c r="BL114" s="1006"/>
      <c r="BM114" s="1006"/>
      <c r="BN114" s="1006"/>
      <c r="BO114" s="1006"/>
      <c r="BP114" s="1007"/>
      <c r="BQ114" s="975">
        <v>11856</v>
      </c>
      <c r="BR114" s="976"/>
      <c r="BS114" s="976"/>
      <c r="BT114" s="976"/>
      <c r="BU114" s="976"/>
      <c r="BV114" s="976">
        <v>26091</v>
      </c>
      <c r="BW114" s="976"/>
      <c r="BX114" s="976"/>
      <c r="BY114" s="976"/>
      <c r="BZ114" s="976"/>
      <c r="CA114" s="976" t="s">
        <v>433</v>
      </c>
      <c r="CB114" s="976"/>
      <c r="CC114" s="976"/>
      <c r="CD114" s="976"/>
      <c r="CE114" s="976"/>
      <c r="CF114" s="970" t="s">
        <v>230</v>
      </c>
      <c r="CG114" s="971"/>
      <c r="CH114" s="971"/>
      <c r="CI114" s="971"/>
      <c r="CJ114" s="971"/>
      <c r="CK114" s="1001"/>
      <c r="CL114" s="1002"/>
      <c r="CM114" s="972" t="s">
        <v>446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230</v>
      </c>
      <c r="DH114" s="1015"/>
      <c r="DI114" s="1015"/>
      <c r="DJ114" s="1015"/>
      <c r="DK114" s="1016"/>
      <c r="DL114" s="1017" t="s">
        <v>230</v>
      </c>
      <c r="DM114" s="1015"/>
      <c r="DN114" s="1015"/>
      <c r="DO114" s="1015"/>
      <c r="DP114" s="1016"/>
      <c r="DQ114" s="1017" t="s">
        <v>230</v>
      </c>
      <c r="DR114" s="1015"/>
      <c r="DS114" s="1015"/>
      <c r="DT114" s="1015"/>
      <c r="DU114" s="1016"/>
      <c r="DV114" s="1018" t="s">
        <v>230</v>
      </c>
      <c r="DW114" s="1019"/>
      <c r="DX114" s="1019"/>
      <c r="DY114" s="1019"/>
      <c r="DZ114" s="1020"/>
    </row>
    <row r="115" spans="1:130" s="247" customFormat="1" ht="26.25" customHeight="1" x14ac:dyDescent="0.15">
      <c r="A115" s="1010"/>
      <c r="B115" s="1011"/>
      <c r="C115" s="1006" t="s">
        <v>447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230</v>
      </c>
      <c r="AB115" s="990"/>
      <c r="AC115" s="990"/>
      <c r="AD115" s="990"/>
      <c r="AE115" s="991"/>
      <c r="AF115" s="992" t="s">
        <v>433</v>
      </c>
      <c r="AG115" s="990"/>
      <c r="AH115" s="990"/>
      <c r="AI115" s="990"/>
      <c r="AJ115" s="991"/>
      <c r="AK115" s="992" t="s">
        <v>433</v>
      </c>
      <c r="AL115" s="990"/>
      <c r="AM115" s="990"/>
      <c r="AN115" s="990"/>
      <c r="AO115" s="991"/>
      <c r="AP115" s="993" t="s">
        <v>230</v>
      </c>
      <c r="AQ115" s="994"/>
      <c r="AR115" s="994"/>
      <c r="AS115" s="994"/>
      <c r="AT115" s="995"/>
      <c r="AU115" s="956"/>
      <c r="AV115" s="957"/>
      <c r="AW115" s="957"/>
      <c r="AX115" s="957"/>
      <c r="AY115" s="957"/>
      <c r="AZ115" s="1005" t="s">
        <v>448</v>
      </c>
      <c r="BA115" s="1006"/>
      <c r="BB115" s="1006"/>
      <c r="BC115" s="1006"/>
      <c r="BD115" s="1006"/>
      <c r="BE115" s="1006"/>
      <c r="BF115" s="1006"/>
      <c r="BG115" s="1006"/>
      <c r="BH115" s="1006"/>
      <c r="BI115" s="1006"/>
      <c r="BJ115" s="1006"/>
      <c r="BK115" s="1006"/>
      <c r="BL115" s="1006"/>
      <c r="BM115" s="1006"/>
      <c r="BN115" s="1006"/>
      <c r="BO115" s="1006"/>
      <c r="BP115" s="1007"/>
      <c r="BQ115" s="975" t="s">
        <v>431</v>
      </c>
      <c r="BR115" s="976"/>
      <c r="BS115" s="976"/>
      <c r="BT115" s="976"/>
      <c r="BU115" s="976"/>
      <c r="BV115" s="976" t="s">
        <v>230</v>
      </c>
      <c r="BW115" s="976"/>
      <c r="BX115" s="976"/>
      <c r="BY115" s="976"/>
      <c r="BZ115" s="976"/>
      <c r="CA115" s="976" t="s">
        <v>230</v>
      </c>
      <c r="CB115" s="976"/>
      <c r="CC115" s="976"/>
      <c r="CD115" s="976"/>
      <c r="CE115" s="976"/>
      <c r="CF115" s="970" t="s">
        <v>230</v>
      </c>
      <c r="CG115" s="971"/>
      <c r="CH115" s="971"/>
      <c r="CI115" s="971"/>
      <c r="CJ115" s="971"/>
      <c r="CK115" s="1001"/>
      <c r="CL115" s="1002"/>
      <c r="CM115" s="1005" t="s">
        <v>449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433</v>
      </c>
      <c r="DH115" s="1015"/>
      <c r="DI115" s="1015"/>
      <c r="DJ115" s="1015"/>
      <c r="DK115" s="1016"/>
      <c r="DL115" s="1017" t="s">
        <v>433</v>
      </c>
      <c r="DM115" s="1015"/>
      <c r="DN115" s="1015"/>
      <c r="DO115" s="1015"/>
      <c r="DP115" s="1016"/>
      <c r="DQ115" s="1017" t="s">
        <v>433</v>
      </c>
      <c r="DR115" s="1015"/>
      <c r="DS115" s="1015"/>
      <c r="DT115" s="1015"/>
      <c r="DU115" s="1016"/>
      <c r="DV115" s="1018" t="s">
        <v>230</v>
      </c>
      <c r="DW115" s="1019"/>
      <c r="DX115" s="1019"/>
      <c r="DY115" s="1019"/>
      <c r="DZ115" s="1020"/>
    </row>
    <row r="116" spans="1:130" s="247" customFormat="1" ht="26.25" customHeight="1" x14ac:dyDescent="0.15">
      <c r="A116" s="1012"/>
      <c r="B116" s="1013"/>
      <c r="C116" s="1021" t="s">
        <v>450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658</v>
      </c>
      <c r="AB116" s="1015"/>
      <c r="AC116" s="1015"/>
      <c r="AD116" s="1015"/>
      <c r="AE116" s="1016"/>
      <c r="AF116" s="1017">
        <v>312</v>
      </c>
      <c r="AG116" s="1015"/>
      <c r="AH116" s="1015"/>
      <c r="AI116" s="1015"/>
      <c r="AJ116" s="1016"/>
      <c r="AK116" s="1017">
        <v>4238</v>
      </c>
      <c r="AL116" s="1015"/>
      <c r="AM116" s="1015"/>
      <c r="AN116" s="1015"/>
      <c r="AO116" s="1016"/>
      <c r="AP116" s="1018">
        <v>0.1</v>
      </c>
      <c r="AQ116" s="1019"/>
      <c r="AR116" s="1019"/>
      <c r="AS116" s="1019"/>
      <c r="AT116" s="1020"/>
      <c r="AU116" s="956"/>
      <c r="AV116" s="957"/>
      <c r="AW116" s="957"/>
      <c r="AX116" s="957"/>
      <c r="AY116" s="957"/>
      <c r="AZ116" s="1023" t="s">
        <v>451</v>
      </c>
      <c r="BA116" s="1024"/>
      <c r="BB116" s="1024"/>
      <c r="BC116" s="1024"/>
      <c r="BD116" s="1024"/>
      <c r="BE116" s="1024"/>
      <c r="BF116" s="1024"/>
      <c r="BG116" s="1024"/>
      <c r="BH116" s="1024"/>
      <c r="BI116" s="1024"/>
      <c r="BJ116" s="1024"/>
      <c r="BK116" s="1024"/>
      <c r="BL116" s="1024"/>
      <c r="BM116" s="1024"/>
      <c r="BN116" s="1024"/>
      <c r="BO116" s="1024"/>
      <c r="BP116" s="1025"/>
      <c r="BQ116" s="975" t="s">
        <v>433</v>
      </c>
      <c r="BR116" s="976"/>
      <c r="BS116" s="976"/>
      <c r="BT116" s="976"/>
      <c r="BU116" s="976"/>
      <c r="BV116" s="976" t="s">
        <v>230</v>
      </c>
      <c r="BW116" s="976"/>
      <c r="BX116" s="976"/>
      <c r="BY116" s="976"/>
      <c r="BZ116" s="976"/>
      <c r="CA116" s="976" t="s">
        <v>230</v>
      </c>
      <c r="CB116" s="976"/>
      <c r="CC116" s="976"/>
      <c r="CD116" s="976"/>
      <c r="CE116" s="976"/>
      <c r="CF116" s="970" t="s">
        <v>230</v>
      </c>
      <c r="CG116" s="971"/>
      <c r="CH116" s="971"/>
      <c r="CI116" s="971"/>
      <c r="CJ116" s="971"/>
      <c r="CK116" s="1001"/>
      <c r="CL116" s="1002"/>
      <c r="CM116" s="972" t="s">
        <v>452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230</v>
      </c>
      <c r="DH116" s="1015"/>
      <c r="DI116" s="1015"/>
      <c r="DJ116" s="1015"/>
      <c r="DK116" s="1016"/>
      <c r="DL116" s="1017" t="s">
        <v>230</v>
      </c>
      <c r="DM116" s="1015"/>
      <c r="DN116" s="1015"/>
      <c r="DO116" s="1015"/>
      <c r="DP116" s="1016"/>
      <c r="DQ116" s="1017" t="s">
        <v>433</v>
      </c>
      <c r="DR116" s="1015"/>
      <c r="DS116" s="1015"/>
      <c r="DT116" s="1015"/>
      <c r="DU116" s="1016"/>
      <c r="DV116" s="1018" t="s">
        <v>230</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453</v>
      </c>
      <c r="Z117" s="942"/>
      <c r="AA117" s="1032">
        <v>941978</v>
      </c>
      <c r="AB117" s="1033"/>
      <c r="AC117" s="1033"/>
      <c r="AD117" s="1033"/>
      <c r="AE117" s="1034"/>
      <c r="AF117" s="1035">
        <v>932084</v>
      </c>
      <c r="AG117" s="1033"/>
      <c r="AH117" s="1033"/>
      <c r="AI117" s="1033"/>
      <c r="AJ117" s="1034"/>
      <c r="AK117" s="1035">
        <v>914695</v>
      </c>
      <c r="AL117" s="1033"/>
      <c r="AM117" s="1033"/>
      <c r="AN117" s="1033"/>
      <c r="AO117" s="1034"/>
      <c r="AP117" s="1036"/>
      <c r="AQ117" s="1037"/>
      <c r="AR117" s="1037"/>
      <c r="AS117" s="1037"/>
      <c r="AT117" s="1038"/>
      <c r="AU117" s="956"/>
      <c r="AV117" s="957"/>
      <c r="AW117" s="957"/>
      <c r="AX117" s="957"/>
      <c r="AY117" s="957"/>
      <c r="AZ117" s="1023" t="s">
        <v>454</v>
      </c>
      <c r="BA117" s="1024"/>
      <c r="BB117" s="1024"/>
      <c r="BC117" s="1024"/>
      <c r="BD117" s="1024"/>
      <c r="BE117" s="1024"/>
      <c r="BF117" s="1024"/>
      <c r="BG117" s="1024"/>
      <c r="BH117" s="1024"/>
      <c r="BI117" s="1024"/>
      <c r="BJ117" s="1024"/>
      <c r="BK117" s="1024"/>
      <c r="BL117" s="1024"/>
      <c r="BM117" s="1024"/>
      <c r="BN117" s="1024"/>
      <c r="BO117" s="1024"/>
      <c r="BP117" s="1025"/>
      <c r="BQ117" s="975" t="s">
        <v>440</v>
      </c>
      <c r="BR117" s="976"/>
      <c r="BS117" s="976"/>
      <c r="BT117" s="976"/>
      <c r="BU117" s="976"/>
      <c r="BV117" s="976" t="s">
        <v>433</v>
      </c>
      <c r="BW117" s="976"/>
      <c r="BX117" s="976"/>
      <c r="BY117" s="976"/>
      <c r="BZ117" s="976"/>
      <c r="CA117" s="976" t="s">
        <v>440</v>
      </c>
      <c r="CB117" s="976"/>
      <c r="CC117" s="976"/>
      <c r="CD117" s="976"/>
      <c r="CE117" s="976"/>
      <c r="CF117" s="970" t="s">
        <v>230</v>
      </c>
      <c r="CG117" s="971"/>
      <c r="CH117" s="971"/>
      <c r="CI117" s="971"/>
      <c r="CJ117" s="971"/>
      <c r="CK117" s="1001"/>
      <c r="CL117" s="1002"/>
      <c r="CM117" s="972" t="s">
        <v>455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440</v>
      </c>
      <c r="DH117" s="1015"/>
      <c r="DI117" s="1015"/>
      <c r="DJ117" s="1015"/>
      <c r="DK117" s="1016"/>
      <c r="DL117" s="1017" t="s">
        <v>433</v>
      </c>
      <c r="DM117" s="1015"/>
      <c r="DN117" s="1015"/>
      <c r="DO117" s="1015"/>
      <c r="DP117" s="1016"/>
      <c r="DQ117" s="1017" t="s">
        <v>440</v>
      </c>
      <c r="DR117" s="1015"/>
      <c r="DS117" s="1015"/>
      <c r="DT117" s="1015"/>
      <c r="DU117" s="1016"/>
      <c r="DV117" s="1018" t="s">
        <v>230</v>
      </c>
      <c r="DW117" s="1019"/>
      <c r="DX117" s="1019"/>
      <c r="DY117" s="1019"/>
      <c r="DZ117" s="1020"/>
    </row>
    <row r="118" spans="1:130" s="247" customFormat="1" ht="26.25" customHeight="1" x14ac:dyDescent="0.15">
      <c r="A118" s="960" t="s">
        <v>426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424</v>
      </c>
      <c r="AB118" s="941"/>
      <c r="AC118" s="941"/>
      <c r="AD118" s="941"/>
      <c r="AE118" s="942"/>
      <c r="AF118" s="940" t="s">
        <v>305</v>
      </c>
      <c r="AG118" s="941"/>
      <c r="AH118" s="941"/>
      <c r="AI118" s="941"/>
      <c r="AJ118" s="942"/>
      <c r="AK118" s="940" t="s">
        <v>304</v>
      </c>
      <c r="AL118" s="941"/>
      <c r="AM118" s="941"/>
      <c r="AN118" s="941"/>
      <c r="AO118" s="942"/>
      <c r="AP118" s="1027" t="s">
        <v>425</v>
      </c>
      <c r="AQ118" s="1028"/>
      <c r="AR118" s="1028"/>
      <c r="AS118" s="1028"/>
      <c r="AT118" s="1029"/>
      <c r="AU118" s="956"/>
      <c r="AV118" s="957"/>
      <c r="AW118" s="957"/>
      <c r="AX118" s="957"/>
      <c r="AY118" s="957"/>
      <c r="AZ118" s="1030" t="s">
        <v>456</v>
      </c>
      <c r="BA118" s="1021"/>
      <c r="BB118" s="1021"/>
      <c r="BC118" s="1021"/>
      <c r="BD118" s="1021"/>
      <c r="BE118" s="1021"/>
      <c r="BF118" s="1021"/>
      <c r="BG118" s="1021"/>
      <c r="BH118" s="1021"/>
      <c r="BI118" s="1021"/>
      <c r="BJ118" s="1021"/>
      <c r="BK118" s="1021"/>
      <c r="BL118" s="1021"/>
      <c r="BM118" s="1021"/>
      <c r="BN118" s="1021"/>
      <c r="BO118" s="1021"/>
      <c r="BP118" s="1022"/>
      <c r="BQ118" s="1053" t="s">
        <v>230</v>
      </c>
      <c r="BR118" s="1054"/>
      <c r="BS118" s="1054"/>
      <c r="BT118" s="1054"/>
      <c r="BU118" s="1054"/>
      <c r="BV118" s="1054" t="s">
        <v>230</v>
      </c>
      <c r="BW118" s="1054"/>
      <c r="BX118" s="1054"/>
      <c r="BY118" s="1054"/>
      <c r="BZ118" s="1054"/>
      <c r="CA118" s="1054" t="s">
        <v>440</v>
      </c>
      <c r="CB118" s="1054"/>
      <c r="CC118" s="1054"/>
      <c r="CD118" s="1054"/>
      <c r="CE118" s="1054"/>
      <c r="CF118" s="970" t="s">
        <v>230</v>
      </c>
      <c r="CG118" s="971"/>
      <c r="CH118" s="971"/>
      <c r="CI118" s="971"/>
      <c r="CJ118" s="971"/>
      <c r="CK118" s="1001"/>
      <c r="CL118" s="1002"/>
      <c r="CM118" s="972" t="s">
        <v>457</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230</v>
      </c>
      <c r="DH118" s="1015"/>
      <c r="DI118" s="1015"/>
      <c r="DJ118" s="1015"/>
      <c r="DK118" s="1016"/>
      <c r="DL118" s="1017" t="s">
        <v>440</v>
      </c>
      <c r="DM118" s="1015"/>
      <c r="DN118" s="1015"/>
      <c r="DO118" s="1015"/>
      <c r="DP118" s="1016"/>
      <c r="DQ118" s="1017" t="s">
        <v>230</v>
      </c>
      <c r="DR118" s="1015"/>
      <c r="DS118" s="1015"/>
      <c r="DT118" s="1015"/>
      <c r="DU118" s="1016"/>
      <c r="DV118" s="1018" t="s">
        <v>230</v>
      </c>
      <c r="DW118" s="1019"/>
      <c r="DX118" s="1019"/>
      <c r="DY118" s="1019"/>
      <c r="DZ118" s="1020"/>
    </row>
    <row r="119" spans="1:130" s="247" customFormat="1" ht="26.25" customHeight="1" x14ac:dyDescent="0.15">
      <c r="A119" s="1115" t="s">
        <v>429</v>
      </c>
      <c r="B119" s="1000"/>
      <c r="C119" s="979" t="s">
        <v>430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440</v>
      </c>
      <c r="AB119" s="948"/>
      <c r="AC119" s="948"/>
      <c r="AD119" s="948"/>
      <c r="AE119" s="949"/>
      <c r="AF119" s="950" t="s">
        <v>431</v>
      </c>
      <c r="AG119" s="948"/>
      <c r="AH119" s="948"/>
      <c r="AI119" s="948"/>
      <c r="AJ119" s="949"/>
      <c r="AK119" s="950" t="s">
        <v>440</v>
      </c>
      <c r="AL119" s="948"/>
      <c r="AM119" s="948"/>
      <c r="AN119" s="948"/>
      <c r="AO119" s="949"/>
      <c r="AP119" s="951" t="s">
        <v>433</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458</v>
      </c>
      <c r="BP119" s="1062"/>
      <c r="BQ119" s="1053">
        <v>8535905</v>
      </c>
      <c r="BR119" s="1054"/>
      <c r="BS119" s="1054"/>
      <c r="BT119" s="1054"/>
      <c r="BU119" s="1054"/>
      <c r="BV119" s="1054">
        <v>8817735</v>
      </c>
      <c r="BW119" s="1054"/>
      <c r="BX119" s="1054"/>
      <c r="BY119" s="1054"/>
      <c r="BZ119" s="1054"/>
      <c r="CA119" s="1054">
        <v>9297465</v>
      </c>
      <c r="CB119" s="1054"/>
      <c r="CC119" s="1054"/>
      <c r="CD119" s="1054"/>
      <c r="CE119" s="1054"/>
      <c r="CF119" s="1055"/>
      <c r="CG119" s="1056"/>
      <c r="CH119" s="1056"/>
      <c r="CI119" s="1056"/>
      <c r="CJ119" s="1057"/>
      <c r="CK119" s="1003"/>
      <c r="CL119" s="1004"/>
      <c r="CM119" s="1058" t="s">
        <v>459</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440</v>
      </c>
      <c r="DH119" s="1040"/>
      <c r="DI119" s="1040"/>
      <c r="DJ119" s="1040"/>
      <c r="DK119" s="1041"/>
      <c r="DL119" s="1039" t="s">
        <v>230</v>
      </c>
      <c r="DM119" s="1040"/>
      <c r="DN119" s="1040"/>
      <c r="DO119" s="1040"/>
      <c r="DP119" s="1041"/>
      <c r="DQ119" s="1039" t="s">
        <v>230</v>
      </c>
      <c r="DR119" s="1040"/>
      <c r="DS119" s="1040"/>
      <c r="DT119" s="1040"/>
      <c r="DU119" s="1041"/>
      <c r="DV119" s="1042" t="s">
        <v>230</v>
      </c>
      <c r="DW119" s="1043"/>
      <c r="DX119" s="1043"/>
      <c r="DY119" s="1043"/>
      <c r="DZ119" s="1044"/>
    </row>
    <row r="120" spans="1:130" s="247" customFormat="1" ht="26.25" customHeight="1" x14ac:dyDescent="0.15">
      <c r="A120" s="1116"/>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230</v>
      </c>
      <c r="AB120" s="1015"/>
      <c r="AC120" s="1015"/>
      <c r="AD120" s="1015"/>
      <c r="AE120" s="1016"/>
      <c r="AF120" s="1017" t="s">
        <v>433</v>
      </c>
      <c r="AG120" s="1015"/>
      <c r="AH120" s="1015"/>
      <c r="AI120" s="1015"/>
      <c r="AJ120" s="1016"/>
      <c r="AK120" s="1017" t="s">
        <v>440</v>
      </c>
      <c r="AL120" s="1015"/>
      <c r="AM120" s="1015"/>
      <c r="AN120" s="1015"/>
      <c r="AO120" s="1016"/>
      <c r="AP120" s="1018" t="s">
        <v>230</v>
      </c>
      <c r="AQ120" s="1019"/>
      <c r="AR120" s="1019"/>
      <c r="AS120" s="1019"/>
      <c r="AT120" s="1020"/>
      <c r="AU120" s="1045" t="s">
        <v>460</v>
      </c>
      <c r="AV120" s="1046"/>
      <c r="AW120" s="1046"/>
      <c r="AX120" s="1046"/>
      <c r="AY120" s="1047"/>
      <c r="AZ120" s="996" t="s">
        <v>461</v>
      </c>
      <c r="BA120" s="945"/>
      <c r="BB120" s="945"/>
      <c r="BC120" s="945"/>
      <c r="BD120" s="945"/>
      <c r="BE120" s="945"/>
      <c r="BF120" s="945"/>
      <c r="BG120" s="945"/>
      <c r="BH120" s="945"/>
      <c r="BI120" s="945"/>
      <c r="BJ120" s="945"/>
      <c r="BK120" s="945"/>
      <c r="BL120" s="945"/>
      <c r="BM120" s="945"/>
      <c r="BN120" s="945"/>
      <c r="BO120" s="945"/>
      <c r="BP120" s="946"/>
      <c r="BQ120" s="982">
        <v>1846663</v>
      </c>
      <c r="BR120" s="983"/>
      <c r="BS120" s="983"/>
      <c r="BT120" s="983"/>
      <c r="BU120" s="983"/>
      <c r="BV120" s="983">
        <v>2191415</v>
      </c>
      <c r="BW120" s="983"/>
      <c r="BX120" s="983"/>
      <c r="BY120" s="983"/>
      <c r="BZ120" s="983"/>
      <c r="CA120" s="983">
        <v>2099384</v>
      </c>
      <c r="CB120" s="983"/>
      <c r="CC120" s="983"/>
      <c r="CD120" s="983"/>
      <c r="CE120" s="983"/>
      <c r="CF120" s="997">
        <v>62.9</v>
      </c>
      <c r="CG120" s="998"/>
      <c r="CH120" s="998"/>
      <c r="CI120" s="998"/>
      <c r="CJ120" s="998"/>
      <c r="CK120" s="1063" t="s">
        <v>462</v>
      </c>
      <c r="CL120" s="1064"/>
      <c r="CM120" s="1064"/>
      <c r="CN120" s="1064"/>
      <c r="CO120" s="1065"/>
      <c r="CP120" s="1071" t="s">
        <v>463</v>
      </c>
      <c r="CQ120" s="1072"/>
      <c r="CR120" s="1072"/>
      <c r="CS120" s="1072"/>
      <c r="CT120" s="1072"/>
      <c r="CU120" s="1072"/>
      <c r="CV120" s="1072"/>
      <c r="CW120" s="1072"/>
      <c r="CX120" s="1072"/>
      <c r="CY120" s="1072"/>
      <c r="CZ120" s="1072"/>
      <c r="DA120" s="1072"/>
      <c r="DB120" s="1072"/>
      <c r="DC120" s="1072"/>
      <c r="DD120" s="1072"/>
      <c r="DE120" s="1072"/>
      <c r="DF120" s="1073"/>
      <c r="DG120" s="982">
        <v>1004397</v>
      </c>
      <c r="DH120" s="983"/>
      <c r="DI120" s="983"/>
      <c r="DJ120" s="983"/>
      <c r="DK120" s="983"/>
      <c r="DL120" s="983">
        <v>1031457</v>
      </c>
      <c r="DM120" s="983"/>
      <c r="DN120" s="983"/>
      <c r="DO120" s="983"/>
      <c r="DP120" s="983"/>
      <c r="DQ120" s="983">
        <v>933042</v>
      </c>
      <c r="DR120" s="983"/>
      <c r="DS120" s="983"/>
      <c r="DT120" s="983"/>
      <c r="DU120" s="983"/>
      <c r="DV120" s="984">
        <v>28</v>
      </c>
      <c r="DW120" s="984"/>
      <c r="DX120" s="984"/>
      <c r="DY120" s="984"/>
      <c r="DZ120" s="985"/>
    </row>
    <row r="121" spans="1:130" s="247" customFormat="1" ht="26.25" customHeight="1" x14ac:dyDescent="0.15">
      <c r="A121" s="1116"/>
      <c r="B121" s="1002"/>
      <c r="C121" s="1023" t="s">
        <v>464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230</v>
      </c>
      <c r="AB121" s="1015"/>
      <c r="AC121" s="1015"/>
      <c r="AD121" s="1015"/>
      <c r="AE121" s="1016"/>
      <c r="AF121" s="1017" t="s">
        <v>230</v>
      </c>
      <c r="AG121" s="1015"/>
      <c r="AH121" s="1015"/>
      <c r="AI121" s="1015"/>
      <c r="AJ121" s="1016"/>
      <c r="AK121" s="1017" t="s">
        <v>230</v>
      </c>
      <c r="AL121" s="1015"/>
      <c r="AM121" s="1015"/>
      <c r="AN121" s="1015"/>
      <c r="AO121" s="1016"/>
      <c r="AP121" s="1018" t="s">
        <v>230</v>
      </c>
      <c r="AQ121" s="1019"/>
      <c r="AR121" s="1019"/>
      <c r="AS121" s="1019"/>
      <c r="AT121" s="1020"/>
      <c r="AU121" s="1048"/>
      <c r="AV121" s="1049"/>
      <c r="AW121" s="1049"/>
      <c r="AX121" s="1049"/>
      <c r="AY121" s="1050"/>
      <c r="AZ121" s="1005" t="s">
        <v>465</v>
      </c>
      <c r="BA121" s="1006"/>
      <c r="BB121" s="1006"/>
      <c r="BC121" s="1006"/>
      <c r="BD121" s="1006"/>
      <c r="BE121" s="1006"/>
      <c r="BF121" s="1006"/>
      <c r="BG121" s="1006"/>
      <c r="BH121" s="1006"/>
      <c r="BI121" s="1006"/>
      <c r="BJ121" s="1006"/>
      <c r="BK121" s="1006"/>
      <c r="BL121" s="1006"/>
      <c r="BM121" s="1006"/>
      <c r="BN121" s="1006"/>
      <c r="BO121" s="1006"/>
      <c r="BP121" s="1007"/>
      <c r="BQ121" s="975">
        <v>336502</v>
      </c>
      <c r="BR121" s="976"/>
      <c r="BS121" s="976"/>
      <c r="BT121" s="976"/>
      <c r="BU121" s="976"/>
      <c r="BV121" s="976">
        <v>431269</v>
      </c>
      <c r="BW121" s="976"/>
      <c r="BX121" s="976"/>
      <c r="BY121" s="976"/>
      <c r="BZ121" s="976"/>
      <c r="CA121" s="976">
        <v>408025</v>
      </c>
      <c r="CB121" s="976"/>
      <c r="CC121" s="976"/>
      <c r="CD121" s="976"/>
      <c r="CE121" s="976"/>
      <c r="CF121" s="970">
        <v>12.2</v>
      </c>
      <c r="CG121" s="971"/>
      <c r="CH121" s="971"/>
      <c r="CI121" s="971"/>
      <c r="CJ121" s="971"/>
      <c r="CK121" s="1066"/>
      <c r="CL121" s="1067"/>
      <c r="CM121" s="1067"/>
      <c r="CN121" s="1067"/>
      <c r="CO121" s="1068"/>
      <c r="CP121" s="1076" t="s">
        <v>466</v>
      </c>
      <c r="CQ121" s="1077"/>
      <c r="CR121" s="1077"/>
      <c r="CS121" s="1077"/>
      <c r="CT121" s="1077"/>
      <c r="CU121" s="1077"/>
      <c r="CV121" s="1077"/>
      <c r="CW121" s="1077"/>
      <c r="CX121" s="1077"/>
      <c r="CY121" s="1077"/>
      <c r="CZ121" s="1077"/>
      <c r="DA121" s="1077"/>
      <c r="DB121" s="1077"/>
      <c r="DC121" s="1077"/>
      <c r="DD121" s="1077"/>
      <c r="DE121" s="1077"/>
      <c r="DF121" s="1078"/>
      <c r="DG121" s="975" t="s">
        <v>440</v>
      </c>
      <c r="DH121" s="976"/>
      <c r="DI121" s="976"/>
      <c r="DJ121" s="976"/>
      <c r="DK121" s="976"/>
      <c r="DL121" s="976" t="s">
        <v>440</v>
      </c>
      <c r="DM121" s="976"/>
      <c r="DN121" s="976"/>
      <c r="DO121" s="976"/>
      <c r="DP121" s="976"/>
      <c r="DQ121" s="976" t="s">
        <v>440</v>
      </c>
      <c r="DR121" s="976"/>
      <c r="DS121" s="976"/>
      <c r="DT121" s="976"/>
      <c r="DU121" s="976"/>
      <c r="DV121" s="977" t="s">
        <v>230</v>
      </c>
      <c r="DW121" s="977"/>
      <c r="DX121" s="977"/>
      <c r="DY121" s="977"/>
      <c r="DZ121" s="978"/>
    </row>
    <row r="122" spans="1:130" s="247" customFormat="1" ht="26.25" customHeight="1" x14ac:dyDescent="0.15">
      <c r="A122" s="1116"/>
      <c r="B122" s="1002"/>
      <c r="C122" s="972" t="s">
        <v>446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433</v>
      </c>
      <c r="AB122" s="1015"/>
      <c r="AC122" s="1015"/>
      <c r="AD122" s="1015"/>
      <c r="AE122" s="1016"/>
      <c r="AF122" s="1017" t="s">
        <v>230</v>
      </c>
      <c r="AG122" s="1015"/>
      <c r="AH122" s="1015"/>
      <c r="AI122" s="1015"/>
      <c r="AJ122" s="1016"/>
      <c r="AK122" s="1017" t="s">
        <v>230</v>
      </c>
      <c r="AL122" s="1015"/>
      <c r="AM122" s="1015"/>
      <c r="AN122" s="1015"/>
      <c r="AO122" s="1016"/>
      <c r="AP122" s="1018" t="s">
        <v>440</v>
      </c>
      <c r="AQ122" s="1019"/>
      <c r="AR122" s="1019"/>
      <c r="AS122" s="1019"/>
      <c r="AT122" s="1020"/>
      <c r="AU122" s="1048"/>
      <c r="AV122" s="1049"/>
      <c r="AW122" s="1049"/>
      <c r="AX122" s="1049"/>
      <c r="AY122" s="1050"/>
      <c r="AZ122" s="1030" t="s">
        <v>467</v>
      </c>
      <c r="BA122" s="1021"/>
      <c r="BB122" s="1021"/>
      <c r="BC122" s="1021"/>
      <c r="BD122" s="1021"/>
      <c r="BE122" s="1021"/>
      <c r="BF122" s="1021"/>
      <c r="BG122" s="1021"/>
      <c r="BH122" s="1021"/>
      <c r="BI122" s="1021"/>
      <c r="BJ122" s="1021"/>
      <c r="BK122" s="1021"/>
      <c r="BL122" s="1021"/>
      <c r="BM122" s="1021"/>
      <c r="BN122" s="1021"/>
      <c r="BO122" s="1021"/>
      <c r="BP122" s="1022"/>
      <c r="BQ122" s="1053">
        <v>5390627</v>
      </c>
      <c r="BR122" s="1054"/>
      <c r="BS122" s="1054"/>
      <c r="BT122" s="1054"/>
      <c r="BU122" s="1054"/>
      <c r="BV122" s="1054">
        <v>5164536</v>
      </c>
      <c r="BW122" s="1054"/>
      <c r="BX122" s="1054"/>
      <c r="BY122" s="1054"/>
      <c r="BZ122" s="1054"/>
      <c r="CA122" s="1054">
        <v>6045760</v>
      </c>
      <c r="CB122" s="1054"/>
      <c r="CC122" s="1054"/>
      <c r="CD122" s="1054"/>
      <c r="CE122" s="1054"/>
      <c r="CF122" s="1074">
        <v>181.1</v>
      </c>
      <c r="CG122" s="1075"/>
      <c r="CH122" s="1075"/>
      <c r="CI122" s="1075"/>
      <c r="CJ122" s="1075"/>
      <c r="CK122" s="1066"/>
      <c r="CL122" s="1067"/>
      <c r="CM122" s="1067"/>
      <c r="CN122" s="1067"/>
      <c r="CO122" s="1068"/>
      <c r="CP122" s="1076" t="s">
        <v>400</v>
      </c>
      <c r="CQ122" s="1077"/>
      <c r="CR122" s="1077"/>
      <c r="CS122" s="1077"/>
      <c r="CT122" s="1077"/>
      <c r="CU122" s="1077"/>
      <c r="CV122" s="1077"/>
      <c r="CW122" s="1077"/>
      <c r="CX122" s="1077"/>
      <c r="CY122" s="1077"/>
      <c r="CZ122" s="1077"/>
      <c r="DA122" s="1077"/>
      <c r="DB122" s="1077"/>
      <c r="DC122" s="1077"/>
      <c r="DD122" s="1077"/>
      <c r="DE122" s="1077"/>
      <c r="DF122" s="1078"/>
      <c r="DG122" s="975" t="s">
        <v>230</v>
      </c>
      <c r="DH122" s="976"/>
      <c r="DI122" s="976"/>
      <c r="DJ122" s="976"/>
      <c r="DK122" s="976"/>
      <c r="DL122" s="976" t="s">
        <v>433</v>
      </c>
      <c r="DM122" s="976"/>
      <c r="DN122" s="976"/>
      <c r="DO122" s="976"/>
      <c r="DP122" s="976"/>
      <c r="DQ122" s="976" t="s">
        <v>230</v>
      </c>
      <c r="DR122" s="976"/>
      <c r="DS122" s="976"/>
      <c r="DT122" s="976"/>
      <c r="DU122" s="976"/>
      <c r="DV122" s="977" t="s">
        <v>433</v>
      </c>
      <c r="DW122" s="977"/>
      <c r="DX122" s="977"/>
      <c r="DY122" s="977"/>
      <c r="DZ122" s="978"/>
    </row>
    <row r="123" spans="1:130" s="247" customFormat="1" ht="26.25" customHeight="1" x14ac:dyDescent="0.15">
      <c r="A123" s="1116"/>
      <c r="B123" s="1002"/>
      <c r="C123" s="972" t="s">
        <v>452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433</v>
      </c>
      <c r="AB123" s="1015"/>
      <c r="AC123" s="1015"/>
      <c r="AD123" s="1015"/>
      <c r="AE123" s="1016"/>
      <c r="AF123" s="1017" t="s">
        <v>433</v>
      </c>
      <c r="AG123" s="1015"/>
      <c r="AH123" s="1015"/>
      <c r="AI123" s="1015"/>
      <c r="AJ123" s="1016"/>
      <c r="AK123" s="1017" t="s">
        <v>433</v>
      </c>
      <c r="AL123" s="1015"/>
      <c r="AM123" s="1015"/>
      <c r="AN123" s="1015"/>
      <c r="AO123" s="1016"/>
      <c r="AP123" s="1018" t="s">
        <v>230</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468</v>
      </c>
      <c r="BP123" s="1062"/>
      <c r="BQ123" s="1122">
        <v>7573792</v>
      </c>
      <c r="BR123" s="1088"/>
      <c r="BS123" s="1088"/>
      <c r="BT123" s="1088"/>
      <c r="BU123" s="1088"/>
      <c r="BV123" s="1088">
        <v>7787220</v>
      </c>
      <c r="BW123" s="1088"/>
      <c r="BX123" s="1088"/>
      <c r="BY123" s="1088"/>
      <c r="BZ123" s="1088"/>
      <c r="CA123" s="1088">
        <v>8553169</v>
      </c>
      <c r="CB123" s="1088"/>
      <c r="CC123" s="1088"/>
      <c r="CD123" s="1088"/>
      <c r="CE123" s="1088"/>
      <c r="CF123" s="1055"/>
      <c r="CG123" s="1056"/>
      <c r="CH123" s="1056"/>
      <c r="CI123" s="1056"/>
      <c r="CJ123" s="1057"/>
      <c r="CK123" s="1066"/>
      <c r="CL123" s="1067"/>
      <c r="CM123" s="1067"/>
      <c r="CN123" s="1067"/>
      <c r="CO123" s="1068"/>
      <c r="CP123" s="1076" t="s">
        <v>469</v>
      </c>
      <c r="CQ123" s="1077"/>
      <c r="CR123" s="1077"/>
      <c r="CS123" s="1077"/>
      <c r="CT123" s="1077"/>
      <c r="CU123" s="1077"/>
      <c r="CV123" s="1077"/>
      <c r="CW123" s="1077"/>
      <c r="CX123" s="1077"/>
      <c r="CY123" s="1077"/>
      <c r="CZ123" s="1077"/>
      <c r="DA123" s="1077"/>
      <c r="DB123" s="1077"/>
      <c r="DC123" s="1077"/>
      <c r="DD123" s="1077"/>
      <c r="DE123" s="1077"/>
      <c r="DF123" s="1078"/>
      <c r="DG123" s="1014" t="s">
        <v>230</v>
      </c>
      <c r="DH123" s="1015"/>
      <c r="DI123" s="1015"/>
      <c r="DJ123" s="1015"/>
      <c r="DK123" s="1016"/>
      <c r="DL123" s="1017" t="s">
        <v>230</v>
      </c>
      <c r="DM123" s="1015"/>
      <c r="DN123" s="1015"/>
      <c r="DO123" s="1015"/>
      <c r="DP123" s="1016"/>
      <c r="DQ123" s="1017" t="s">
        <v>230</v>
      </c>
      <c r="DR123" s="1015"/>
      <c r="DS123" s="1015"/>
      <c r="DT123" s="1015"/>
      <c r="DU123" s="1016"/>
      <c r="DV123" s="1018" t="s">
        <v>440</v>
      </c>
      <c r="DW123" s="1019"/>
      <c r="DX123" s="1019"/>
      <c r="DY123" s="1019"/>
      <c r="DZ123" s="1020"/>
    </row>
    <row r="124" spans="1:130" s="247" customFormat="1" ht="26.25" customHeight="1" thickBot="1" x14ac:dyDescent="0.2">
      <c r="A124" s="1116"/>
      <c r="B124" s="1002"/>
      <c r="C124" s="972" t="s">
        <v>455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440</v>
      </c>
      <c r="AB124" s="1015"/>
      <c r="AC124" s="1015"/>
      <c r="AD124" s="1015"/>
      <c r="AE124" s="1016"/>
      <c r="AF124" s="1017" t="s">
        <v>230</v>
      </c>
      <c r="AG124" s="1015"/>
      <c r="AH124" s="1015"/>
      <c r="AI124" s="1015"/>
      <c r="AJ124" s="1016"/>
      <c r="AK124" s="1017" t="s">
        <v>389</v>
      </c>
      <c r="AL124" s="1015"/>
      <c r="AM124" s="1015"/>
      <c r="AN124" s="1015"/>
      <c r="AO124" s="1016"/>
      <c r="AP124" s="1018" t="s">
        <v>230</v>
      </c>
      <c r="AQ124" s="1019"/>
      <c r="AR124" s="1019"/>
      <c r="AS124" s="1019"/>
      <c r="AT124" s="1020"/>
      <c r="AU124" s="1118" t="s">
        <v>470</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29.2</v>
      </c>
      <c r="BR124" s="1084"/>
      <c r="BS124" s="1084"/>
      <c r="BT124" s="1084"/>
      <c r="BU124" s="1084"/>
      <c r="BV124" s="1084">
        <v>30.9</v>
      </c>
      <c r="BW124" s="1084"/>
      <c r="BX124" s="1084"/>
      <c r="BY124" s="1084"/>
      <c r="BZ124" s="1084"/>
      <c r="CA124" s="1084">
        <v>22.2</v>
      </c>
      <c r="CB124" s="1084"/>
      <c r="CC124" s="1084"/>
      <c r="CD124" s="1084"/>
      <c r="CE124" s="1084"/>
      <c r="CF124" s="1085"/>
      <c r="CG124" s="1086"/>
      <c r="CH124" s="1086"/>
      <c r="CI124" s="1086"/>
      <c r="CJ124" s="1087"/>
      <c r="CK124" s="1069"/>
      <c r="CL124" s="1069"/>
      <c r="CM124" s="1069"/>
      <c r="CN124" s="1069"/>
      <c r="CO124" s="1070"/>
      <c r="CP124" s="1076" t="s">
        <v>471</v>
      </c>
      <c r="CQ124" s="1077"/>
      <c r="CR124" s="1077"/>
      <c r="CS124" s="1077"/>
      <c r="CT124" s="1077"/>
      <c r="CU124" s="1077"/>
      <c r="CV124" s="1077"/>
      <c r="CW124" s="1077"/>
      <c r="CX124" s="1077"/>
      <c r="CY124" s="1077"/>
      <c r="CZ124" s="1077"/>
      <c r="DA124" s="1077"/>
      <c r="DB124" s="1077"/>
      <c r="DC124" s="1077"/>
      <c r="DD124" s="1077"/>
      <c r="DE124" s="1077"/>
      <c r="DF124" s="1078"/>
      <c r="DG124" s="1061" t="s">
        <v>389</v>
      </c>
      <c r="DH124" s="1040"/>
      <c r="DI124" s="1040"/>
      <c r="DJ124" s="1040"/>
      <c r="DK124" s="1041"/>
      <c r="DL124" s="1039" t="s">
        <v>389</v>
      </c>
      <c r="DM124" s="1040"/>
      <c r="DN124" s="1040"/>
      <c r="DO124" s="1040"/>
      <c r="DP124" s="1041"/>
      <c r="DQ124" s="1039" t="s">
        <v>230</v>
      </c>
      <c r="DR124" s="1040"/>
      <c r="DS124" s="1040"/>
      <c r="DT124" s="1040"/>
      <c r="DU124" s="1041"/>
      <c r="DV124" s="1042" t="s">
        <v>440</v>
      </c>
      <c r="DW124" s="1043"/>
      <c r="DX124" s="1043"/>
      <c r="DY124" s="1043"/>
      <c r="DZ124" s="1044"/>
    </row>
    <row r="125" spans="1:130" s="247" customFormat="1" ht="26.25" customHeight="1" x14ac:dyDescent="0.15">
      <c r="A125" s="1116"/>
      <c r="B125" s="1002"/>
      <c r="C125" s="972" t="s">
        <v>457</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230</v>
      </c>
      <c r="AB125" s="1015"/>
      <c r="AC125" s="1015"/>
      <c r="AD125" s="1015"/>
      <c r="AE125" s="1016"/>
      <c r="AF125" s="1017" t="s">
        <v>440</v>
      </c>
      <c r="AG125" s="1015"/>
      <c r="AH125" s="1015"/>
      <c r="AI125" s="1015"/>
      <c r="AJ125" s="1016"/>
      <c r="AK125" s="1017" t="s">
        <v>230</v>
      </c>
      <c r="AL125" s="1015"/>
      <c r="AM125" s="1015"/>
      <c r="AN125" s="1015"/>
      <c r="AO125" s="1016"/>
      <c r="AP125" s="1018" t="s">
        <v>440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472</v>
      </c>
      <c r="CL125" s="1064"/>
      <c r="CM125" s="1064"/>
      <c r="CN125" s="1064"/>
      <c r="CO125" s="1065"/>
      <c r="CP125" s="996" t="s">
        <v>473</v>
      </c>
      <c r="CQ125" s="945"/>
      <c r="CR125" s="945"/>
      <c r="CS125" s="945"/>
      <c r="CT125" s="945"/>
      <c r="CU125" s="945"/>
      <c r="CV125" s="945"/>
      <c r="CW125" s="945"/>
      <c r="CX125" s="945"/>
      <c r="CY125" s="945"/>
      <c r="CZ125" s="945"/>
      <c r="DA125" s="945"/>
      <c r="DB125" s="945"/>
      <c r="DC125" s="945"/>
      <c r="DD125" s="945"/>
      <c r="DE125" s="945"/>
      <c r="DF125" s="946"/>
      <c r="DG125" s="982" t="s">
        <v>440</v>
      </c>
      <c r="DH125" s="983"/>
      <c r="DI125" s="983"/>
      <c r="DJ125" s="983"/>
      <c r="DK125" s="983"/>
      <c r="DL125" s="983" t="s">
        <v>440</v>
      </c>
      <c r="DM125" s="983"/>
      <c r="DN125" s="983"/>
      <c r="DO125" s="983"/>
      <c r="DP125" s="983"/>
      <c r="DQ125" s="983" t="s">
        <v>440</v>
      </c>
      <c r="DR125" s="983"/>
      <c r="DS125" s="983"/>
      <c r="DT125" s="983"/>
      <c r="DU125" s="983"/>
      <c r="DV125" s="984" t="s">
        <v>440</v>
      </c>
      <c r="DW125" s="984"/>
      <c r="DX125" s="984"/>
      <c r="DY125" s="984"/>
      <c r="DZ125" s="985"/>
    </row>
    <row r="126" spans="1:130" s="247" customFormat="1" ht="26.25" customHeight="1" thickBot="1" x14ac:dyDescent="0.2">
      <c r="A126" s="1116"/>
      <c r="B126" s="1002"/>
      <c r="C126" s="972" t="s">
        <v>459</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440</v>
      </c>
      <c r="AB126" s="1015"/>
      <c r="AC126" s="1015"/>
      <c r="AD126" s="1015"/>
      <c r="AE126" s="1016"/>
      <c r="AF126" s="1017" t="s">
        <v>230</v>
      </c>
      <c r="AG126" s="1015"/>
      <c r="AH126" s="1015"/>
      <c r="AI126" s="1015"/>
      <c r="AJ126" s="1016"/>
      <c r="AK126" s="1017" t="s">
        <v>440</v>
      </c>
      <c r="AL126" s="1015"/>
      <c r="AM126" s="1015"/>
      <c r="AN126" s="1015"/>
      <c r="AO126" s="1016"/>
      <c r="AP126" s="1018" t="s">
        <v>389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474</v>
      </c>
      <c r="CQ126" s="1006"/>
      <c r="CR126" s="1006"/>
      <c r="CS126" s="1006"/>
      <c r="CT126" s="1006"/>
      <c r="CU126" s="1006"/>
      <c r="CV126" s="1006"/>
      <c r="CW126" s="1006"/>
      <c r="CX126" s="1006"/>
      <c r="CY126" s="1006"/>
      <c r="CZ126" s="1006"/>
      <c r="DA126" s="1006"/>
      <c r="DB126" s="1006"/>
      <c r="DC126" s="1006"/>
      <c r="DD126" s="1006"/>
      <c r="DE126" s="1006"/>
      <c r="DF126" s="1007"/>
      <c r="DG126" s="975" t="s">
        <v>440</v>
      </c>
      <c r="DH126" s="976"/>
      <c r="DI126" s="976"/>
      <c r="DJ126" s="976"/>
      <c r="DK126" s="976"/>
      <c r="DL126" s="976" t="s">
        <v>230</v>
      </c>
      <c r="DM126" s="976"/>
      <c r="DN126" s="976"/>
      <c r="DO126" s="976"/>
      <c r="DP126" s="976"/>
      <c r="DQ126" s="976" t="s">
        <v>230</v>
      </c>
      <c r="DR126" s="976"/>
      <c r="DS126" s="976"/>
      <c r="DT126" s="976"/>
      <c r="DU126" s="976"/>
      <c r="DV126" s="977" t="s">
        <v>440</v>
      </c>
      <c r="DW126" s="977"/>
      <c r="DX126" s="977"/>
      <c r="DY126" s="977"/>
      <c r="DZ126" s="978"/>
    </row>
    <row r="127" spans="1:130" s="247" customFormat="1" ht="26.25" customHeight="1" x14ac:dyDescent="0.15">
      <c r="A127" s="1117"/>
      <c r="B127" s="1004"/>
      <c r="C127" s="1058" t="s">
        <v>475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230</v>
      </c>
      <c r="AB127" s="1015"/>
      <c r="AC127" s="1015"/>
      <c r="AD127" s="1015"/>
      <c r="AE127" s="1016"/>
      <c r="AF127" s="1017" t="s">
        <v>230</v>
      </c>
      <c r="AG127" s="1015"/>
      <c r="AH127" s="1015"/>
      <c r="AI127" s="1015"/>
      <c r="AJ127" s="1016"/>
      <c r="AK127" s="1017" t="s">
        <v>230</v>
      </c>
      <c r="AL127" s="1015"/>
      <c r="AM127" s="1015"/>
      <c r="AN127" s="1015"/>
      <c r="AO127" s="1016"/>
      <c r="AP127" s="1018" t="s">
        <v>440</v>
      </c>
      <c r="AQ127" s="1019"/>
      <c r="AR127" s="1019"/>
      <c r="AS127" s="1019"/>
      <c r="AT127" s="1020"/>
      <c r="AU127" s="283"/>
      <c r="AV127" s="283"/>
      <c r="AW127" s="283"/>
      <c r="AX127" s="1089" t="s">
        <v>476</v>
      </c>
      <c r="AY127" s="1090"/>
      <c r="AZ127" s="1090"/>
      <c r="BA127" s="1090"/>
      <c r="BB127" s="1090"/>
      <c r="BC127" s="1090"/>
      <c r="BD127" s="1090"/>
      <c r="BE127" s="1091"/>
      <c r="BF127" s="1092" t="s">
        <v>477</v>
      </c>
      <c r="BG127" s="1090"/>
      <c r="BH127" s="1090"/>
      <c r="BI127" s="1090"/>
      <c r="BJ127" s="1090"/>
      <c r="BK127" s="1090"/>
      <c r="BL127" s="1091"/>
      <c r="BM127" s="1092" t="s">
        <v>478</v>
      </c>
      <c r="BN127" s="1090"/>
      <c r="BO127" s="1090"/>
      <c r="BP127" s="1090"/>
      <c r="BQ127" s="1090"/>
      <c r="BR127" s="1090"/>
      <c r="BS127" s="1091"/>
      <c r="BT127" s="1092" t="s">
        <v>479</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480</v>
      </c>
      <c r="CQ127" s="1006"/>
      <c r="CR127" s="1006"/>
      <c r="CS127" s="1006"/>
      <c r="CT127" s="1006"/>
      <c r="CU127" s="1006"/>
      <c r="CV127" s="1006"/>
      <c r="CW127" s="1006"/>
      <c r="CX127" s="1006"/>
      <c r="CY127" s="1006"/>
      <c r="CZ127" s="1006"/>
      <c r="DA127" s="1006"/>
      <c r="DB127" s="1006"/>
      <c r="DC127" s="1006"/>
      <c r="DD127" s="1006"/>
      <c r="DE127" s="1006"/>
      <c r="DF127" s="1007"/>
      <c r="DG127" s="975" t="s">
        <v>230</v>
      </c>
      <c r="DH127" s="976"/>
      <c r="DI127" s="976"/>
      <c r="DJ127" s="976"/>
      <c r="DK127" s="976"/>
      <c r="DL127" s="976" t="s">
        <v>230</v>
      </c>
      <c r="DM127" s="976"/>
      <c r="DN127" s="976"/>
      <c r="DO127" s="976"/>
      <c r="DP127" s="976"/>
      <c r="DQ127" s="976" t="s">
        <v>230</v>
      </c>
      <c r="DR127" s="976"/>
      <c r="DS127" s="976"/>
      <c r="DT127" s="976"/>
      <c r="DU127" s="976"/>
      <c r="DV127" s="977" t="s">
        <v>230</v>
      </c>
      <c r="DW127" s="977"/>
      <c r="DX127" s="977"/>
      <c r="DY127" s="977"/>
      <c r="DZ127" s="978"/>
    </row>
    <row r="128" spans="1:130" s="247" customFormat="1" ht="26.25" customHeight="1" thickBot="1" x14ac:dyDescent="0.2">
      <c r="A128" s="1100" t="s">
        <v>481</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482</v>
      </c>
      <c r="X128" s="1102"/>
      <c r="Y128" s="1102"/>
      <c r="Z128" s="1103"/>
      <c r="AA128" s="1104">
        <v>26963</v>
      </c>
      <c r="AB128" s="1105"/>
      <c r="AC128" s="1105"/>
      <c r="AD128" s="1105"/>
      <c r="AE128" s="1106"/>
      <c r="AF128" s="1107">
        <v>46274</v>
      </c>
      <c r="AG128" s="1105"/>
      <c r="AH128" s="1105"/>
      <c r="AI128" s="1105"/>
      <c r="AJ128" s="1106"/>
      <c r="AK128" s="1107">
        <v>32467</v>
      </c>
      <c r="AL128" s="1105"/>
      <c r="AM128" s="1105"/>
      <c r="AN128" s="1105"/>
      <c r="AO128" s="1106"/>
      <c r="AP128" s="1108"/>
      <c r="AQ128" s="1109"/>
      <c r="AR128" s="1109"/>
      <c r="AS128" s="1109"/>
      <c r="AT128" s="1110"/>
      <c r="AU128" s="283"/>
      <c r="AV128" s="283"/>
      <c r="AW128" s="283"/>
      <c r="AX128" s="944" t="s">
        <v>483</v>
      </c>
      <c r="AY128" s="945"/>
      <c r="AZ128" s="945"/>
      <c r="BA128" s="945"/>
      <c r="BB128" s="945"/>
      <c r="BC128" s="945"/>
      <c r="BD128" s="945"/>
      <c r="BE128" s="946"/>
      <c r="BF128" s="1111" t="s">
        <v>440</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484</v>
      </c>
      <c r="CQ128" s="1094"/>
      <c r="CR128" s="1094"/>
      <c r="CS128" s="1094"/>
      <c r="CT128" s="1094"/>
      <c r="CU128" s="1094"/>
      <c r="CV128" s="1094"/>
      <c r="CW128" s="1094"/>
      <c r="CX128" s="1094"/>
      <c r="CY128" s="1094"/>
      <c r="CZ128" s="1094"/>
      <c r="DA128" s="1094"/>
      <c r="DB128" s="1094"/>
      <c r="DC128" s="1094"/>
      <c r="DD128" s="1094"/>
      <c r="DE128" s="1094"/>
      <c r="DF128" s="1095"/>
      <c r="DG128" s="1096" t="s">
        <v>440</v>
      </c>
      <c r="DH128" s="1097"/>
      <c r="DI128" s="1097"/>
      <c r="DJ128" s="1097"/>
      <c r="DK128" s="1097"/>
      <c r="DL128" s="1097" t="s">
        <v>230</v>
      </c>
      <c r="DM128" s="1097"/>
      <c r="DN128" s="1097"/>
      <c r="DO128" s="1097"/>
      <c r="DP128" s="1097"/>
      <c r="DQ128" s="1097" t="s">
        <v>230</v>
      </c>
      <c r="DR128" s="1097"/>
      <c r="DS128" s="1097"/>
      <c r="DT128" s="1097"/>
      <c r="DU128" s="1097"/>
      <c r="DV128" s="1098" t="s">
        <v>230</v>
      </c>
      <c r="DW128" s="1098"/>
      <c r="DX128" s="1098"/>
      <c r="DY128" s="1098"/>
      <c r="DZ128" s="1099"/>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485</v>
      </c>
      <c r="X129" s="1130"/>
      <c r="Y129" s="1130"/>
      <c r="Z129" s="1131"/>
      <c r="AA129" s="1014">
        <v>3865077</v>
      </c>
      <c r="AB129" s="1015"/>
      <c r="AC129" s="1015"/>
      <c r="AD129" s="1015"/>
      <c r="AE129" s="1016"/>
      <c r="AF129" s="1017">
        <v>3886897</v>
      </c>
      <c r="AG129" s="1015"/>
      <c r="AH129" s="1015"/>
      <c r="AI129" s="1015"/>
      <c r="AJ129" s="1016"/>
      <c r="AK129" s="1017">
        <v>3885110</v>
      </c>
      <c r="AL129" s="1015"/>
      <c r="AM129" s="1015"/>
      <c r="AN129" s="1015"/>
      <c r="AO129" s="1016"/>
      <c r="AP129" s="1132"/>
      <c r="AQ129" s="1133"/>
      <c r="AR129" s="1133"/>
      <c r="AS129" s="1133"/>
      <c r="AT129" s="1134"/>
      <c r="AU129" s="285"/>
      <c r="AV129" s="285"/>
      <c r="AW129" s="285"/>
      <c r="AX129" s="1123" t="s">
        <v>486</v>
      </c>
      <c r="AY129" s="1006"/>
      <c r="AZ129" s="1006"/>
      <c r="BA129" s="1006"/>
      <c r="BB129" s="1006"/>
      <c r="BC129" s="1006"/>
      <c r="BD129" s="1006"/>
      <c r="BE129" s="1007"/>
      <c r="BF129" s="1124" t="s">
        <v>440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488</v>
      </c>
      <c r="X130" s="1130"/>
      <c r="Y130" s="1130"/>
      <c r="Z130" s="1131"/>
      <c r="AA130" s="1014">
        <v>574327</v>
      </c>
      <c r="AB130" s="1015"/>
      <c r="AC130" s="1015"/>
      <c r="AD130" s="1015"/>
      <c r="AE130" s="1016"/>
      <c r="AF130" s="1017">
        <v>562076</v>
      </c>
      <c r="AG130" s="1015"/>
      <c r="AH130" s="1015"/>
      <c r="AI130" s="1015"/>
      <c r="AJ130" s="1016"/>
      <c r="AK130" s="1017">
        <v>547101</v>
      </c>
      <c r="AL130" s="1015"/>
      <c r="AM130" s="1015"/>
      <c r="AN130" s="1015"/>
      <c r="AO130" s="1016"/>
      <c r="AP130" s="1132"/>
      <c r="AQ130" s="1133"/>
      <c r="AR130" s="1133"/>
      <c r="AS130" s="1133"/>
      <c r="AT130" s="1134"/>
      <c r="AU130" s="285"/>
      <c r="AV130" s="285"/>
      <c r="AW130" s="285"/>
      <c r="AX130" s="1123" t="s">
        <v>489</v>
      </c>
      <c r="AY130" s="1006"/>
      <c r="AZ130" s="1006"/>
      <c r="BA130" s="1006"/>
      <c r="BB130" s="1006"/>
      <c r="BC130" s="1006"/>
      <c r="BD130" s="1006"/>
      <c r="BE130" s="1007"/>
      <c r="BF130" s="1160">
        <v>10</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490</v>
      </c>
      <c r="X131" s="1168"/>
      <c r="Y131" s="1168"/>
      <c r="Z131" s="1169"/>
      <c r="AA131" s="1061">
        <v>3290750</v>
      </c>
      <c r="AB131" s="1040"/>
      <c r="AC131" s="1040"/>
      <c r="AD131" s="1040"/>
      <c r="AE131" s="1041"/>
      <c r="AF131" s="1039">
        <v>3324821</v>
      </c>
      <c r="AG131" s="1040"/>
      <c r="AH131" s="1040"/>
      <c r="AI131" s="1040"/>
      <c r="AJ131" s="1041"/>
      <c r="AK131" s="1039">
        <v>3338009</v>
      </c>
      <c r="AL131" s="1040"/>
      <c r="AM131" s="1040"/>
      <c r="AN131" s="1040"/>
      <c r="AO131" s="1041"/>
      <c r="AP131" s="1170"/>
      <c r="AQ131" s="1171"/>
      <c r="AR131" s="1171"/>
      <c r="AS131" s="1171"/>
      <c r="AT131" s="1172"/>
      <c r="AU131" s="285"/>
      <c r="AV131" s="285"/>
      <c r="AW131" s="285"/>
      <c r="AX131" s="1142" t="s">
        <v>491</v>
      </c>
      <c r="AY131" s="1094"/>
      <c r="AZ131" s="1094"/>
      <c r="BA131" s="1094"/>
      <c r="BB131" s="1094"/>
      <c r="BC131" s="1094"/>
      <c r="BD131" s="1094"/>
      <c r="BE131" s="1095"/>
      <c r="BF131" s="1143">
        <v>22.2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493</v>
      </c>
      <c r="W132" s="1153"/>
      <c r="X132" s="1153"/>
      <c r="Y132" s="1153"/>
      <c r="Z132" s="1154"/>
      <c r="AA132" s="1155">
        <v>10.35289828</v>
      </c>
      <c r="AB132" s="1156"/>
      <c r="AC132" s="1156"/>
      <c r="AD132" s="1156"/>
      <c r="AE132" s="1157"/>
      <c r="AF132" s="1158">
        <v>9.7368850830000007</v>
      </c>
      <c r="AG132" s="1156"/>
      <c r="AH132" s="1156"/>
      <c r="AI132" s="1156"/>
      <c r="AJ132" s="1157"/>
      <c r="AK132" s="1158">
        <v>10.03972727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494</v>
      </c>
      <c r="W133" s="1136"/>
      <c r="X133" s="1136"/>
      <c r="Y133" s="1136"/>
      <c r="Z133" s="1137"/>
      <c r="AA133" s="1138">
        <v>7.5</v>
      </c>
      <c r="AB133" s="1139"/>
      <c r="AC133" s="1139"/>
      <c r="AD133" s="1139"/>
      <c r="AE133" s="1140"/>
      <c r="AF133" s="1138">
        <v>9.1999999999999993</v>
      </c>
      <c r="AG133" s="1139"/>
      <c r="AH133" s="1139"/>
      <c r="AI133" s="1139"/>
      <c r="AJ133" s="1140"/>
      <c r="AK133" s="1138">
        <v>10</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gG180kA5Q3IRd2A84GRWdKWx2i/KQDe7x6IfWxYAgbgnzUY3vuryTQbVDFgmv9TuxWmm5rPpjtrcUklAzjUDw==" saltValue="R9LFoXVRbxnuoJq8aJO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Normal="85" zoomScaleSheetLayoutView="100" workbookViewId="0">
      <selection activeCell="DG73" sqref="DG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x9pZsLoHHrKXpojE3b7WmgrSR4Y5kSEffaCcwwem0UHojO9PW7vFBlaWX/o/Pgq2XVxmuM/NqwPlq2wudmgJw==" saltValue="BQnCNjpXIEYGmtXK85SQ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6AvB+7hp2QiYB45aARQfTajJ446+uWPYc183X28V1wLSSjK02026yAN/aUNH4FHyGPFtGE0cIma5fCB+RjemA==" saltValue="FiOFr2IWrD9swV67nDBQ/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503</v>
      </c>
      <c r="AL9" s="1179"/>
      <c r="AM9" s="1179"/>
      <c r="AN9" s="1180"/>
      <c r="AO9" s="313">
        <v>927270</v>
      </c>
      <c r="AP9" s="313">
        <v>70296</v>
      </c>
      <c r="AQ9" s="314">
        <v>92300</v>
      </c>
      <c r="AR9" s="315">
        <v>-23.8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504</v>
      </c>
      <c r="AL10" s="1179"/>
      <c r="AM10" s="1179"/>
      <c r="AN10" s="1180"/>
      <c r="AO10" s="316">
        <v>186199</v>
      </c>
      <c r="AP10" s="316">
        <v>14116</v>
      </c>
      <c r="AQ10" s="317">
        <v>10627</v>
      </c>
      <c r="AR10" s="318">
        <v>32.799999999999997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505</v>
      </c>
      <c r="AL11" s="1179"/>
      <c r="AM11" s="1179"/>
      <c r="AN11" s="1180"/>
      <c r="AO11" s="316">
        <v>258600</v>
      </c>
      <c r="AP11" s="316">
        <v>19604</v>
      </c>
      <c r="AQ11" s="317">
        <v>14044</v>
      </c>
      <c r="AR11" s="318">
        <v>39.6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506</v>
      </c>
      <c r="AL12" s="1179"/>
      <c r="AM12" s="1179"/>
      <c r="AN12" s="1180"/>
      <c r="AO12" s="316">
        <v>840</v>
      </c>
      <c r="AP12" s="316">
        <v>64</v>
      </c>
      <c r="AQ12" s="317">
        <v>859</v>
      </c>
      <c r="AR12" s="318">
        <v>-92.5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507</v>
      </c>
      <c r="AL13" s="1179"/>
      <c r="AM13" s="1179"/>
      <c r="AN13" s="1180"/>
      <c r="AO13" s="316" t="s">
        <v>508</v>
      </c>
      <c r="AP13" s="316" t="s">
        <v>508</v>
      </c>
      <c r="AQ13" s="317">
        <v>30</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509</v>
      </c>
      <c r="AL14" s="1179"/>
      <c r="AM14" s="1179"/>
      <c r="AN14" s="1180"/>
      <c r="AO14" s="316">
        <v>45388</v>
      </c>
      <c r="AP14" s="316">
        <v>3441</v>
      </c>
      <c r="AQ14" s="317">
        <v>4161</v>
      </c>
      <c r="AR14" s="318">
        <v>-17.3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510</v>
      </c>
      <c r="AL15" s="1179"/>
      <c r="AM15" s="1179"/>
      <c r="AN15" s="1180"/>
      <c r="AO15" s="316" t="s">
        <v>508</v>
      </c>
      <c r="AP15" s="316" t="s">
        <v>508</v>
      </c>
      <c r="AQ15" s="317">
        <v>2030</v>
      </c>
      <c r="AR15" s="318" t="s">
        <v>508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511</v>
      </c>
      <c r="AL16" s="1182"/>
      <c r="AM16" s="1182"/>
      <c r="AN16" s="1183"/>
      <c r="AO16" s="316">
        <v>-97986</v>
      </c>
      <c r="AP16" s="316">
        <v>-7428</v>
      </c>
      <c r="AQ16" s="317">
        <v>-8642</v>
      </c>
      <c r="AR16" s="318">
        <v>-14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1320311</v>
      </c>
      <c r="AP17" s="316">
        <v>100092</v>
      </c>
      <c r="AQ17" s="317">
        <v>115409</v>
      </c>
      <c r="AR17" s="318">
        <v>-13.3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516</v>
      </c>
      <c r="AL21" s="1174"/>
      <c r="AM21" s="1174"/>
      <c r="AN21" s="1175"/>
      <c r="AO21" s="328">
        <v>8.64</v>
      </c>
      <c r="AP21" s="329">
        <v>10.59</v>
      </c>
      <c r="AQ21" s="330">
        <v>-1.95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517</v>
      </c>
      <c r="AL22" s="1174"/>
      <c r="AM22" s="1174"/>
      <c r="AN22" s="1175"/>
      <c r="AO22" s="333">
        <v>94.1</v>
      </c>
      <c r="AP22" s="334">
        <v>96.7</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521</v>
      </c>
      <c r="AL32" s="1190"/>
      <c r="AM32" s="1190"/>
      <c r="AN32" s="1191"/>
      <c r="AO32" s="343">
        <v>666443</v>
      </c>
      <c r="AP32" s="343">
        <v>50523</v>
      </c>
      <c r="AQ32" s="344">
        <v>54047</v>
      </c>
      <c r="AR32" s="345">
        <v>-6.5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522</v>
      </c>
      <c r="AL33" s="1190"/>
      <c r="AM33" s="1190"/>
      <c r="AN33" s="1191"/>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523</v>
      </c>
      <c r="AL34" s="1190"/>
      <c r="AM34" s="1190"/>
      <c r="AN34" s="1191"/>
      <c r="AO34" s="343" t="s">
        <v>508</v>
      </c>
      <c r="AP34" s="343" t="s">
        <v>508</v>
      </c>
      <c r="AQ34" s="344" t="s">
        <v>508</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524</v>
      </c>
      <c r="AL35" s="1190"/>
      <c r="AM35" s="1190"/>
      <c r="AN35" s="1191"/>
      <c r="AO35" s="343">
        <v>131852</v>
      </c>
      <c r="AP35" s="343">
        <v>9996</v>
      </c>
      <c r="AQ35" s="344">
        <v>14654</v>
      </c>
      <c r="AR35" s="345">
        <v>-31.8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525</v>
      </c>
      <c r="AL36" s="1190"/>
      <c r="AM36" s="1190"/>
      <c r="AN36" s="1191"/>
      <c r="AO36" s="343">
        <v>112162</v>
      </c>
      <c r="AP36" s="343">
        <v>8503</v>
      </c>
      <c r="AQ36" s="344">
        <v>3772</v>
      </c>
      <c r="AR36" s="345">
        <v>125.4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526</v>
      </c>
      <c r="AL37" s="1190"/>
      <c r="AM37" s="1190"/>
      <c r="AN37" s="1191"/>
      <c r="AO37" s="343" t="s">
        <v>508</v>
      </c>
      <c r="AP37" s="343" t="s">
        <v>508</v>
      </c>
      <c r="AQ37" s="344">
        <v>740</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527</v>
      </c>
      <c r="AL38" s="1193"/>
      <c r="AM38" s="1193"/>
      <c r="AN38" s="1194"/>
      <c r="AO38" s="346">
        <v>4238</v>
      </c>
      <c r="AP38" s="346">
        <v>321</v>
      </c>
      <c r="AQ38" s="347">
        <v>12</v>
      </c>
      <c r="AR38" s="335">
        <v>2575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528</v>
      </c>
      <c r="AL39" s="1193"/>
      <c r="AM39" s="1193"/>
      <c r="AN39" s="1194"/>
      <c r="AO39" s="343">
        <v>-32467</v>
      </c>
      <c r="AP39" s="343">
        <v>-2461</v>
      </c>
      <c r="AQ39" s="344">
        <v>-2627</v>
      </c>
      <c r="AR39" s="345">
        <v>-6.3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529</v>
      </c>
      <c r="AL40" s="1190"/>
      <c r="AM40" s="1190"/>
      <c r="AN40" s="1191"/>
      <c r="AO40" s="343">
        <v>-547101</v>
      </c>
      <c r="AP40" s="343">
        <v>-41475</v>
      </c>
      <c r="AQ40" s="344">
        <v>-48398</v>
      </c>
      <c r="AR40" s="345">
        <v>-14.3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335127</v>
      </c>
      <c r="AP41" s="343">
        <v>25406</v>
      </c>
      <c r="AQ41" s="344">
        <v>22201</v>
      </c>
      <c r="AR41" s="345">
        <v>14.4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498</v>
      </c>
      <c r="AN49" s="1186" t="s">
        <v>533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1041500</v>
      </c>
      <c r="AN51" s="365">
        <v>76637</v>
      </c>
      <c r="AO51" s="366">
        <v>-51.2</v>
      </c>
      <c r="AP51" s="367">
        <v>75972</v>
      </c>
      <c r="AQ51" s="368">
        <v>-17.3</v>
      </c>
      <c r="AR51" s="369">
        <v>-33.9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293379</v>
      </c>
      <c r="AN52" s="373">
        <v>21588</v>
      </c>
      <c r="AO52" s="374">
        <v>-64.5</v>
      </c>
      <c r="AP52" s="375">
        <v>40712</v>
      </c>
      <c r="AQ52" s="376">
        <v>-25.2</v>
      </c>
      <c r="AR52" s="377">
        <v>-39.299999999999997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1486114</v>
      </c>
      <c r="AN53" s="365">
        <v>110566</v>
      </c>
      <c r="AO53" s="366">
        <v>44.3</v>
      </c>
      <c r="AP53" s="367">
        <v>79466</v>
      </c>
      <c r="AQ53" s="368">
        <v>4.5999999999999996</v>
      </c>
      <c r="AR53" s="369">
        <v>39.700000000000003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134985</v>
      </c>
      <c r="AN54" s="373">
        <v>10043</v>
      </c>
      <c r="AO54" s="374">
        <v>-53.5</v>
      </c>
      <c r="AP54" s="375">
        <v>44645</v>
      </c>
      <c r="AQ54" s="376">
        <v>9.6999999999999993</v>
      </c>
      <c r="AR54" s="377">
        <v>-63.2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1850465</v>
      </c>
      <c r="AN55" s="365">
        <v>138632</v>
      </c>
      <c r="AO55" s="366">
        <v>25.4</v>
      </c>
      <c r="AP55" s="367">
        <v>90072</v>
      </c>
      <c r="AQ55" s="368">
        <v>13.3</v>
      </c>
      <c r="AR55" s="369">
        <v>12.1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167690</v>
      </c>
      <c r="AN56" s="373">
        <v>12563</v>
      </c>
      <c r="AO56" s="374">
        <v>25.1</v>
      </c>
      <c r="AP56" s="375">
        <v>46083</v>
      </c>
      <c r="AQ56" s="376">
        <v>3.2</v>
      </c>
      <c r="AR56" s="377">
        <v>21.9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2148413</v>
      </c>
      <c r="AN57" s="365">
        <v>162340</v>
      </c>
      <c r="AO57" s="366">
        <v>17.100000000000001</v>
      </c>
      <c r="AP57" s="367">
        <v>88328</v>
      </c>
      <c r="AQ57" s="368">
        <v>-1.9</v>
      </c>
      <c r="AR57" s="369">
        <v>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108977</v>
      </c>
      <c r="AN58" s="373">
        <v>8235</v>
      </c>
      <c r="AO58" s="374">
        <v>-34.5</v>
      </c>
      <c r="AP58" s="375">
        <v>49013</v>
      </c>
      <c r="AQ58" s="376">
        <v>6.4</v>
      </c>
      <c r="AR58" s="377">
        <v>-40.9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3707332</v>
      </c>
      <c r="AN59" s="365">
        <v>281050</v>
      </c>
      <c r="AO59" s="366">
        <v>73.099999999999994</v>
      </c>
      <c r="AP59" s="367">
        <v>103390</v>
      </c>
      <c r="AQ59" s="368">
        <v>17.100000000000001</v>
      </c>
      <c r="AR59" s="369">
        <v>56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75449</v>
      </c>
      <c r="AN60" s="373">
        <v>5720</v>
      </c>
      <c r="AO60" s="374">
        <v>-30.5</v>
      </c>
      <c r="AP60" s="375">
        <v>51269</v>
      </c>
      <c r="AQ60" s="376">
        <v>4.5999999999999996</v>
      </c>
      <c r="AR60" s="377">
        <v>-35.1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2046765</v>
      </c>
      <c r="AN61" s="380">
        <v>153845</v>
      </c>
      <c r="AO61" s="381">
        <v>21.7</v>
      </c>
      <c r="AP61" s="382">
        <v>87446</v>
      </c>
      <c r="AQ61" s="383">
        <v>3.2</v>
      </c>
      <c r="AR61" s="369">
        <v>18.5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156096</v>
      </c>
      <c r="AN62" s="373">
        <v>11630</v>
      </c>
      <c r="AO62" s="374">
        <v>-31.6</v>
      </c>
      <c r="AP62" s="375">
        <v>46344</v>
      </c>
      <c r="AQ62" s="376">
        <v>-0.3</v>
      </c>
      <c r="AR62" s="377">
        <v>-31.3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xSAs2Kh1Zn7mLWhCFZGhIWtMyybM0qrHRPfW3jFCrCwUwWvQ3NlG2jZrL71atmBzSePMVZkKqb2HRLC8CN0WA==" saltValue="SdsYYK1HQSCCW98D+SuT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3" zoomScaleNormal="100" zoomScaleSheetLayoutView="55" workbookViewId="0">
      <selection activeCell="AF44" sqref="AF4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UYZ5h+sCed9P0z7MdI5YedY5bjEGkVrR8SppHU0cWObIJQAwWwNUAhdESS6vfWJx8qnATiq2euuEnrv91bJZRA==" saltValue="jkClwAoyWTXl8TiutDH/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BN18" sqref="BN1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T3levf+g5SHrfvOIdaLdqEpr8Fo1Q85wfQPy0TBxeiy3DTCGL1VfW/KdLpIUbUyLmTxAMpf3lRDupMY4vEtx9Q==" saltValue="vkdJ4UqYiNjighm8T4zr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8" t="s">
        <v>3</v>
      </c>
      <c r="D47" s="1198"/>
      <c r="E47" s="1199"/>
      <c r="F47" s="11">
        <v>28.83</v>
      </c>
      <c r="G47" s="12">
        <v>40.31</v>
      </c>
      <c r="H47" s="12">
        <v>40.47</v>
      </c>
      <c r="I47" s="12">
        <v>47.64</v>
      </c>
      <c r="J47" s="13">
        <v>44.47</v>
      </c>
    </row>
    <row r="48" spans="2:10" ht="57.75" customHeight="1" x14ac:dyDescent="0.15">
      <c r="B48" s="14"/>
      <c r="C48" s="1200" t="s">
        <v>4</v>
      </c>
      <c r="D48" s="1200"/>
      <c r="E48" s="1201"/>
      <c r="F48" s="15">
        <v>10.9</v>
      </c>
      <c r="G48" s="16">
        <v>4.26</v>
      </c>
      <c r="H48" s="16">
        <v>8.16</v>
      </c>
      <c r="I48" s="16">
        <v>5.48</v>
      </c>
      <c r="J48" s="17">
        <v>8.0500000000000007</v>
      </c>
    </row>
    <row r="49" spans="2:10" ht="57.75" customHeight="1" thickBot="1" x14ac:dyDescent="0.2">
      <c r="B49" s="18"/>
      <c r="C49" s="1202" t="s">
        <v>5</v>
      </c>
      <c r="D49" s="1202"/>
      <c r="E49" s="1203"/>
      <c r="F49" s="19">
        <v>8.9</v>
      </c>
      <c r="G49" s="20">
        <v>4.58</v>
      </c>
      <c r="H49" s="20">
        <v>3.93</v>
      </c>
      <c r="I49" s="20">
        <v>4.75</v>
      </c>
      <c r="J49" s="21" t="s">
        <v>554</v>
      </c>
    </row>
    <row r="50" spans="2:10" ht="13.5" customHeight="1" x14ac:dyDescent="0.15"/>
  </sheetData>
  <sheetProtection algorithmName="SHA-512" hashValue="6FnCZsoKszx6QxhPwOwBI6EGfdT11Q+KmLPEKYJ3clJIQ+uqvZY4q+5cMTVg963pLMo3c71qwPTKhKirJm1wIg==" saltValue="uFNLWzyeuBuXuSTWikKH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0" t="s">
        <v>555</v>
      </c>
      <c r="D34" s="1210"/>
      <c r="E34" s="1211"/>
      <c r="F34" s="32">
        <v>5.65</v>
      </c>
      <c r="G34" s="33">
        <v>8.6300000000000008</v>
      </c>
      <c r="H34" s="33">
        <v>9.25</v>
      </c>
      <c r="I34" s="33">
        <v>8.66</v>
      </c>
      <c r="J34" s="34">
        <v>8.77</v>
      </c>
      <c r="K34" s="22"/>
      <c r="L34" s="22"/>
      <c r="M34" s="22"/>
      <c r="N34" s="22"/>
      <c r="O34" s="22"/>
      <c r="P34" s="22"/>
    </row>
    <row r="35" spans="1:16" ht="39" customHeight="1" x14ac:dyDescent="0.15">
      <c r="A35" s="22"/>
      <c r="B35" s="35"/>
      <c r="C35" s="1204" t="s">
        <v>556</v>
      </c>
      <c r="D35" s="1205"/>
      <c r="E35" s="1206"/>
      <c r="F35" s="36">
        <v>10.9</v>
      </c>
      <c r="G35" s="37">
        <v>4.25</v>
      </c>
      <c r="H35" s="37">
        <v>8.16</v>
      </c>
      <c r="I35" s="37">
        <v>5.47</v>
      </c>
      <c r="J35" s="38">
        <v>8.0399999999999991</v>
      </c>
      <c r="K35" s="22"/>
      <c r="L35" s="22"/>
      <c r="M35" s="22"/>
      <c r="N35" s="22"/>
      <c r="O35" s="22"/>
      <c r="P35" s="22"/>
    </row>
    <row r="36" spans="1:16" ht="39" customHeight="1" x14ac:dyDescent="0.15">
      <c r="A36" s="22"/>
      <c r="B36" s="35"/>
      <c r="C36" s="1204" t="s">
        <v>557</v>
      </c>
      <c r="D36" s="1205"/>
      <c r="E36" s="1206"/>
      <c r="F36" s="36">
        <v>1.32</v>
      </c>
      <c r="G36" s="37">
        <v>1.42</v>
      </c>
      <c r="H36" s="37">
        <v>1.67</v>
      </c>
      <c r="I36" s="37">
        <v>0.94</v>
      </c>
      <c r="J36" s="38">
        <v>1.44</v>
      </c>
      <c r="K36" s="22"/>
      <c r="L36" s="22"/>
      <c r="M36" s="22"/>
      <c r="N36" s="22"/>
      <c r="O36" s="22"/>
      <c r="P36" s="22"/>
    </row>
    <row r="37" spans="1:16" ht="39" customHeight="1" x14ac:dyDescent="0.15">
      <c r="A37" s="22"/>
      <c r="B37" s="35"/>
      <c r="C37" s="1204" t="s">
        <v>558</v>
      </c>
      <c r="D37" s="1205"/>
      <c r="E37" s="1206"/>
      <c r="F37" s="36">
        <v>0.74</v>
      </c>
      <c r="G37" s="37">
        <v>0.6</v>
      </c>
      <c r="H37" s="37">
        <v>0.49</v>
      </c>
      <c r="I37" s="37">
        <v>0.21</v>
      </c>
      <c r="J37" s="38">
        <v>0.35</v>
      </c>
      <c r="K37" s="22"/>
      <c r="L37" s="22"/>
      <c r="M37" s="22"/>
      <c r="N37" s="22"/>
      <c r="O37" s="22"/>
      <c r="P37" s="22"/>
    </row>
    <row r="38" spans="1:16" ht="39" customHeight="1" x14ac:dyDescent="0.15">
      <c r="A38" s="22"/>
      <c r="B38" s="35"/>
      <c r="C38" s="1204" t="s">
        <v>559</v>
      </c>
      <c r="D38" s="1205"/>
      <c r="E38" s="1206"/>
      <c r="F38" s="36">
        <v>0</v>
      </c>
      <c r="G38" s="37">
        <v>0</v>
      </c>
      <c r="H38" s="37">
        <v>0.01</v>
      </c>
      <c r="I38" s="37">
        <v>0</v>
      </c>
      <c r="J38" s="38">
        <v>0</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560</v>
      </c>
      <c r="D42" s="1205"/>
      <c r="E42" s="1206"/>
      <c r="F42" s="36" t="s">
        <v>508</v>
      </c>
      <c r="G42" s="37" t="s">
        <v>508</v>
      </c>
      <c r="H42" s="37" t="s">
        <v>508</v>
      </c>
      <c r="I42" s="37" t="s">
        <v>508</v>
      </c>
      <c r="J42" s="38" t="s">
        <v>508</v>
      </c>
      <c r="K42" s="22"/>
      <c r="L42" s="22"/>
      <c r="M42" s="22"/>
      <c r="N42" s="22"/>
      <c r="O42" s="22"/>
      <c r="P42" s="22"/>
    </row>
    <row r="43" spans="1:16" ht="39" customHeight="1" thickBot="1" x14ac:dyDescent="0.2">
      <c r="A43" s="22"/>
      <c r="B43" s="40"/>
      <c r="C43" s="1207" t="s">
        <v>561</v>
      </c>
      <c r="D43" s="1208"/>
      <c r="E43" s="1209"/>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YGez0/d22naqc5/Ct4Yhf6CQn3QykGLiamCoPCCxABXmJgRqUabPWoSzgAuLtGOY7ktFrE0WbJzUA+Y6jowjA==" saltValue="gI1sKxG7moiMgF4/P+ys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604</v>
      </c>
      <c r="L45" s="60">
        <v>652</v>
      </c>
      <c r="M45" s="60">
        <v>715</v>
      </c>
      <c r="N45" s="60">
        <v>679</v>
      </c>
      <c r="O45" s="61">
        <v>666</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508</v>
      </c>
      <c r="L46" s="64" t="s">
        <v>508</v>
      </c>
      <c r="M46" s="64" t="s">
        <v>508</v>
      </c>
      <c r="N46" s="64" t="s">
        <v>508</v>
      </c>
      <c r="O46" s="65" t="s">
        <v>508</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508</v>
      </c>
      <c r="L47" s="64" t="s">
        <v>508</v>
      </c>
      <c r="M47" s="64" t="s">
        <v>508</v>
      </c>
      <c r="N47" s="64" t="s">
        <v>508</v>
      </c>
      <c r="O47" s="65" t="s">
        <v>508</v>
      </c>
      <c r="P47" s="48"/>
      <c r="Q47" s="48"/>
      <c r="R47" s="48"/>
      <c r="S47" s="48"/>
      <c r="T47" s="48"/>
      <c r="U47" s="48"/>
    </row>
    <row r="48" spans="1:21" ht="30.75" customHeight="1" x14ac:dyDescent="0.15">
      <c r="A48" s="48"/>
      <c r="B48" s="1214"/>
      <c r="C48" s="1215"/>
      <c r="D48" s="62"/>
      <c r="E48" s="1220" t="s">
        <v>14</v>
      </c>
      <c r="F48" s="1220"/>
      <c r="G48" s="1220"/>
      <c r="H48" s="1220"/>
      <c r="I48" s="1220"/>
      <c r="J48" s="1221"/>
      <c r="K48" s="63">
        <v>84</v>
      </c>
      <c r="L48" s="64">
        <v>128</v>
      </c>
      <c r="M48" s="64">
        <v>139</v>
      </c>
      <c r="N48" s="64">
        <v>139</v>
      </c>
      <c r="O48" s="65">
        <v>132</v>
      </c>
      <c r="P48" s="48"/>
      <c r="Q48" s="48"/>
      <c r="R48" s="48"/>
      <c r="S48" s="48"/>
      <c r="T48" s="48"/>
      <c r="U48" s="48"/>
    </row>
    <row r="49" spans="1:21" ht="30.75" customHeight="1" x14ac:dyDescent="0.15">
      <c r="A49" s="48"/>
      <c r="B49" s="1214"/>
      <c r="C49" s="1215"/>
      <c r="D49" s="62"/>
      <c r="E49" s="1220" t="s">
        <v>15</v>
      </c>
      <c r="F49" s="1220"/>
      <c r="G49" s="1220"/>
      <c r="H49" s="1220"/>
      <c r="I49" s="1220"/>
      <c r="J49" s="1221"/>
      <c r="K49" s="63">
        <v>72</v>
      </c>
      <c r="L49" s="64">
        <v>85</v>
      </c>
      <c r="M49" s="64">
        <v>88</v>
      </c>
      <c r="N49" s="64">
        <v>114</v>
      </c>
      <c r="O49" s="65">
        <v>112</v>
      </c>
      <c r="P49" s="48"/>
      <c r="Q49" s="48"/>
      <c r="R49" s="48"/>
      <c r="S49" s="48"/>
      <c r="T49" s="48"/>
      <c r="U49" s="48"/>
    </row>
    <row r="50" spans="1:21" ht="30.75" customHeight="1" x14ac:dyDescent="0.15">
      <c r="A50" s="48"/>
      <c r="B50" s="1214"/>
      <c r="C50" s="1215"/>
      <c r="D50" s="62"/>
      <c r="E50" s="1220" t="s">
        <v>16</v>
      </c>
      <c r="F50" s="1220"/>
      <c r="G50" s="1220"/>
      <c r="H50" s="1220"/>
      <c r="I50" s="1220"/>
      <c r="J50" s="1221"/>
      <c r="K50" s="63" t="s">
        <v>508</v>
      </c>
      <c r="L50" s="64" t="s">
        <v>508</v>
      </c>
      <c r="M50" s="64" t="s">
        <v>508</v>
      </c>
      <c r="N50" s="64" t="s">
        <v>508</v>
      </c>
      <c r="O50" s="65" t="s">
        <v>508</v>
      </c>
      <c r="P50" s="48"/>
      <c r="Q50" s="48"/>
      <c r="R50" s="48"/>
      <c r="S50" s="48"/>
      <c r="T50" s="48"/>
      <c r="U50" s="48"/>
    </row>
    <row r="51" spans="1:21" ht="30.75" customHeight="1" x14ac:dyDescent="0.15">
      <c r="A51" s="48"/>
      <c r="B51" s="1216"/>
      <c r="C51" s="1217"/>
      <c r="D51" s="66"/>
      <c r="E51" s="1220" t="s">
        <v>17</v>
      </c>
      <c r="F51" s="1220"/>
      <c r="G51" s="1220"/>
      <c r="H51" s="1220"/>
      <c r="I51" s="1220"/>
      <c r="J51" s="1221"/>
      <c r="K51" s="63">
        <v>0</v>
      </c>
      <c r="L51" s="64">
        <v>0</v>
      </c>
      <c r="M51" s="64">
        <v>1</v>
      </c>
      <c r="N51" s="64">
        <v>0</v>
      </c>
      <c r="O51" s="65">
        <v>4</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606</v>
      </c>
      <c r="L52" s="64">
        <v>613</v>
      </c>
      <c r="M52" s="64">
        <v>602</v>
      </c>
      <c r="N52" s="64">
        <v>608</v>
      </c>
      <c r="O52" s="65">
        <v>579</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154</v>
      </c>
      <c r="L53" s="69">
        <v>252</v>
      </c>
      <c r="M53" s="69">
        <v>341</v>
      </c>
      <c r="N53" s="69">
        <v>324</v>
      </c>
      <c r="O53" s="70">
        <v>335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s4r0vs1MDhlqu6k60QZeVyyEIz5tZ/q64GAQ55Thp9oP5eop1NPQlK4QULi4yxkY9wE2h82ZZuXWveWkyGTg==" saltValue="NPUA0Y/b5l0Q2xswKNVc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47" sqref="L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38" t="s">
        <v>29</v>
      </c>
      <c r="C41" s="1239"/>
      <c r="D41" s="102"/>
      <c r="E41" s="1244" t="s">
        <v>30</v>
      </c>
      <c r="F41" s="1244"/>
      <c r="G41" s="1244"/>
      <c r="H41" s="1245"/>
      <c r="I41" s="103">
        <v>6815</v>
      </c>
      <c r="J41" s="104">
        <v>6851</v>
      </c>
      <c r="K41" s="104">
        <v>6766</v>
      </c>
      <c r="L41" s="104">
        <v>7120</v>
      </c>
      <c r="M41" s="105">
        <v>7816</v>
      </c>
    </row>
    <row r="42" spans="2:13" ht="27.75" customHeight="1" x14ac:dyDescent="0.15">
      <c r="B42" s="1240"/>
      <c r="C42" s="1241"/>
      <c r="D42" s="106"/>
      <c r="E42" s="1246" t="s">
        <v>31</v>
      </c>
      <c r="F42" s="1246"/>
      <c r="G42" s="1246"/>
      <c r="H42" s="1247"/>
      <c r="I42" s="107" t="s">
        <v>508</v>
      </c>
      <c r="J42" s="108" t="s">
        <v>508</v>
      </c>
      <c r="K42" s="108" t="s">
        <v>508</v>
      </c>
      <c r="L42" s="108" t="s">
        <v>508</v>
      </c>
      <c r="M42" s="109" t="s">
        <v>508</v>
      </c>
    </row>
    <row r="43" spans="2:13" ht="27.75" customHeight="1" x14ac:dyDescent="0.15">
      <c r="B43" s="1240"/>
      <c r="C43" s="1241"/>
      <c r="D43" s="106"/>
      <c r="E43" s="1246" t="s">
        <v>32</v>
      </c>
      <c r="F43" s="1246"/>
      <c r="G43" s="1246"/>
      <c r="H43" s="1247"/>
      <c r="I43" s="107">
        <v>1087</v>
      </c>
      <c r="J43" s="108">
        <v>1119</v>
      </c>
      <c r="K43" s="108">
        <v>1004</v>
      </c>
      <c r="L43" s="108">
        <v>1031</v>
      </c>
      <c r="M43" s="109">
        <v>933</v>
      </c>
    </row>
    <row r="44" spans="2:13" ht="27.75" customHeight="1" x14ac:dyDescent="0.15">
      <c r="B44" s="1240"/>
      <c r="C44" s="1241"/>
      <c r="D44" s="106"/>
      <c r="E44" s="1246" t="s">
        <v>33</v>
      </c>
      <c r="F44" s="1246"/>
      <c r="G44" s="1246"/>
      <c r="H44" s="1247"/>
      <c r="I44" s="107">
        <v>893</v>
      </c>
      <c r="J44" s="108">
        <v>845</v>
      </c>
      <c r="K44" s="108">
        <v>753</v>
      </c>
      <c r="L44" s="108">
        <v>640</v>
      </c>
      <c r="M44" s="109">
        <v>548</v>
      </c>
    </row>
    <row r="45" spans="2:13" ht="27.75" customHeight="1" x14ac:dyDescent="0.15">
      <c r="B45" s="1240"/>
      <c r="C45" s="1241"/>
      <c r="D45" s="106"/>
      <c r="E45" s="1246" t="s">
        <v>34</v>
      </c>
      <c r="F45" s="1246"/>
      <c r="G45" s="1246"/>
      <c r="H45" s="1247"/>
      <c r="I45" s="107">
        <v>64</v>
      </c>
      <c r="J45" s="108">
        <v>127</v>
      </c>
      <c r="K45" s="108">
        <v>12</v>
      </c>
      <c r="L45" s="108">
        <v>26</v>
      </c>
      <c r="M45" s="109" t="s">
        <v>508</v>
      </c>
    </row>
    <row r="46" spans="2:13" ht="27.75" customHeight="1" x14ac:dyDescent="0.15">
      <c r="B46" s="1240"/>
      <c r="C46" s="1241"/>
      <c r="D46" s="110"/>
      <c r="E46" s="1246" t="s">
        <v>35</v>
      </c>
      <c r="F46" s="1246"/>
      <c r="G46" s="1246"/>
      <c r="H46" s="1247"/>
      <c r="I46" s="107" t="s">
        <v>508</v>
      </c>
      <c r="J46" s="108" t="s">
        <v>508</v>
      </c>
      <c r="K46" s="108" t="s">
        <v>508</v>
      </c>
      <c r="L46" s="108" t="s">
        <v>508</v>
      </c>
      <c r="M46" s="109" t="s">
        <v>508</v>
      </c>
    </row>
    <row r="47" spans="2:13" ht="27.75" customHeight="1" x14ac:dyDescent="0.15">
      <c r="B47" s="1240"/>
      <c r="C47" s="1241"/>
      <c r="D47" s="111"/>
      <c r="E47" s="1248" t="s">
        <v>36</v>
      </c>
      <c r="F47" s="1249"/>
      <c r="G47" s="1249"/>
      <c r="H47" s="1250"/>
      <c r="I47" s="107" t="s">
        <v>508</v>
      </c>
      <c r="J47" s="108" t="s">
        <v>508</v>
      </c>
      <c r="K47" s="108" t="s">
        <v>508</v>
      </c>
      <c r="L47" s="108" t="s">
        <v>508</v>
      </c>
      <c r="M47" s="109" t="s">
        <v>508</v>
      </c>
    </row>
    <row r="48" spans="2:13" ht="27.75" customHeight="1" x14ac:dyDescent="0.15">
      <c r="B48" s="1240"/>
      <c r="C48" s="1241"/>
      <c r="D48" s="106"/>
      <c r="E48" s="1246" t="s">
        <v>37</v>
      </c>
      <c r="F48" s="1246"/>
      <c r="G48" s="1246"/>
      <c r="H48" s="1247"/>
      <c r="I48" s="107" t="s">
        <v>508</v>
      </c>
      <c r="J48" s="108" t="s">
        <v>508</v>
      </c>
      <c r="K48" s="108" t="s">
        <v>508</v>
      </c>
      <c r="L48" s="108" t="s">
        <v>508</v>
      </c>
      <c r="M48" s="109" t="s">
        <v>508</v>
      </c>
    </row>
    <row r="49" spans="2:13" ht="27.75" customHeight="1" x14ac:dyDescent="0.15">
      <c r="B49" s="1242"/>
      <c r="C49" s="1243"/>
      <c r="D49" s="106"/>
      <c r="E49" s="1246" t="s">
        <v>38</v>
      </c>
      <c r="F49" s="1246"/>
      <c r="G49" s="1246"/>
      <c r="H49" s="1247"/>
      <c r="I49" s="107" t="s">
        <v>508</v>
      </c>
      <c r="J49" s="108" t="s">
        <v>508</v>
      </c>
      <c r="K49" s="108" t="s">
        <v>508</v>
      </c>
      <c r="L49" s="108" t="s">
        <v>508</v>
      </c>
      <c r="M49" s="109" t="s">
        <v>508</v>
      </c>
    </row>
    <row r="50" spans="2:13" ht="27.75" customHeight="1" x14ac:dyDescent="0.15">
      <c r="B50" s="1251" t="s">
        <v>39</v>
      </c>
      <c r="C50" s="1252"/>
      <c r="D50" s="112"/>
      <c r="E50" s="1246" t="s">
        <v>40</v>
      </c>
      <c r="F50" s="1246"/>
      <c r="G50" s="1246"/>
      <c r="H50" s="1247"/>
      <c r="I50" s="107">
        <v>1351</v>
      </c>
      <c r="J50" s="108">
        <v>1823</v>
      </c>
      <c r="K50" s="108">
        <v>1847</v>
      </c>
      <c r="L50" s="108">
        <v>2191</v>
      </c>
      <c r="M50" s="109">
        <v>2099</v>
      </c>
    </row>
    <row r="51" spans="2:13" ht="27.75" customHeight="1" x14ac:dyDescent="0.15">
      <c r="B51" s="1240"/>
      <c r="C51" s="1241"/>
      <c r="D51" s="106"/>
      <c r="E51" s="1246" t="s">
        <v>41</v>
      </c>
      <c r="F51" s="1246"/>
      <c r="G51" s="1246"/>
      <c r="H51" s="1247"/>
      <c r="I51" s="107">
        <v>419</v>
      </c>
      <c r="J51" s="108">
        <v>395</v>
      </c>
      <c r="K51" s="108">
        <v>337</v>
      </c>
      <c r="L51" s="108">
        <v>431</v>
      </c>
      <c r="M51" s="109">
        <v>408</v>
      </c>
    </row>
    <row r="52" spans="2:13" ht="27.75" customHeight="1" x14ac:dyDescent="0.15">
      <c r="B52" s="1242"/>
      <c r="C52" s="1243"/>
      <c r="D52" s="106"/>
      <c r="E52" s="1246" t="s">
        <v>42</v>
      </c>
      <c r="F52" s="1246"/>
      <c r="G52" s="1246"/>
      <c r="H52" s="1247"/>
      <c r="I52" s="107">
        <v>5470</v>
      </c>
      <c r="J52" s="108">
        <v>5309</v>
      </c>
      <c r="K52" s="108">
        <v>5391</v>
      </c>
      <c r="L52" s="108">
        <v>5165</v>
      </c>
      <c r="M52" s="109">
        <v>6046</v>
      </c>
    </row>
    <row r="53" spans="2:13" ht="27.75" customHeight="1" thickBot="1" x14ac:dyDescent="0.2">
      <c r="B53" s="1253" t="s">
        <v>43</v>
      </c>
      <c r="C53" s="1254"/>
      <c r="D53" s="113"/>
      <c r="E53" s="1255" t="s">
        <v>44</v>
      </c>
      <c r="F53" s="1255"/>
      <c r="G53" s="1255"/>
      <c r="H53" s="1256"/>
      <c r="I53" s="114">
        <v>1620</v>
      </c>
      <c r="J53" s="115">
        <v>1414</v>
      </c>
      <c r="K53" s="115">
        <v>962</v>
      </c>
      <c r="L53" s="115">
        <v>1031</v>
      </c>
      <c r="M53" s="116">
        <v>744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HNOwo5r8x57u+w+ykicV5zl+dL7vD5QdReeKbQIECXFMkAh3n+cGmZMZlgm7jdfSgFTTpZ55BoI7HxwUO21jg==" saltValue="JUeiz3BJf9a6PnClnFUN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3" sqref="G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5" t="s">
        <v>47</v>
      </c>
      <c r="D55" s="1265"/>
      <c r="E55" s="1266"/>
      <c r="F55" s="128">
        <v>1564</v>
      </c>
      <c r="G55" s="128">
        <v>1852</v>
      </c>
      <c r="H55" s="129">
        <v>1728</v>
      </c>
    </row>
    <row r="56" spans="2:8" ht="52.5" customHeight="1" x14ac:dyDescent="0.15">
      <c r="B56" s="130"/>
      <c r="C56" s="1267" t="s">
        <v>48</v>
      </c>
      <c r="D56" s="1267"/>
      <c r="E56" s="1268"/>
      <c r="F56" s="131">
        <v>1</v>
      </c>
      <c r="G56" s="131">
        <v>1</v>
      </c>
      <c r="H56" s="132">
        <v>1</v>
      </c>
    </row>
    <row r="57" spans="2:8" ht="53.25" customHeight="1" x14ac:dyDescent="0.15">
      <c r="B57" s="130"/>
      <c r="C57" s="1269" t="s">
        <v>49</v>
      </c>
      <c r="D57" s="1269"/>
      <c r="E57" s="1270"/>
      <c r="F57" s="133">
        <v>282</v>
      </c>
      <c r="G57" s="133">
        <v>339</v>
      </c>
      <c r="H57" s="134">
        <v>371</v>
      </c>
    </row>
    <row r="58" spans="2:8" ht="45.75" customHeight="1" x14ac:dyDescent="0.15">
      <c r="B58" s="135"/>
      <c r="C58" s="1257" t="s">
        <v>568</v>
      </c>
      <c r="D58" s="1258"/>
      <c r="E58" s="1259"/>
      <c r="F58" s="136">
        <v>95</v>
      </c>
      <c r="G58" s="136">
        <v>149</v>
      </c>
      <c r="H58" s="137">
        <v>158</v>
      </c>
    </row>
    <row r="59" spans="2:8" ht="45.75" customHeight="1" x14ac:dyDescent="0.15">
      <c r="B59" s="135"/>
      <c r="C59" s="1257" t="s">
        <v>569</v>
      </c>
      <c r="D59" s="1258"/>
      <c r="E59" s="1259"/>
      <c r="F59" s="136">
        <v>94</v>
      </c>
      <c r="G59" s="136">
        <v>94</v>
      </c>
      <c r="H59" s="137">
        <v>94</v>
      </c>
    </row>
    <row r="60" spans="2:8" ht="45.75" customHeight="1" x14ac:dyDescent="0.15">
      <c r="B60" s="135"/>
      <c r="C60" s="1257" t="s">
        <v>570</v>
      </c>
      <c r="D60" s="1258"/>
      <c r="E60" s="1259"/>
      <c r="F60" s="136">
        <v>54</v>
      </c>
      <c r="G60" s="136">
        <v>52</v>
      </c>
      <c r="H60" s="137">
        <v>49</v>
      </c>
    </row>
    <row r="61" spans="2:8" ht="45.75" customHeight="1" x14ac:dyDescent="0.15">
      <c r="B61" s="135"/>
      <c r="C61" s="1257" t="s">
        <v>571</v>
      </c>
      <c r="D61" s="1258"/>
      <c r="E61" s="1259"/>
      <c r="F61" s="136">
        <v>28</v>
      </c>
      <c r="G61" s="136">
        <v>33</v>
      </c>
      <c r="H61" s="137">
        <v>37</v>
      </c>
    </row>
    <row r="62" spans="2:8" ht="45.75" customHeight="1" thickBot="1" x14ac:dyDescent="0.2">
      <c r="B62" s="138"/>
      <c r="C62" s="1260" t="s">
        <v>572</v>
      </c>
      <c r="D62" s="1261"/>
      <c r="E62" s="1262"/>
      <c r="F62" s="139">
        <v>0</v>
      </c>
      <c r="G62" s="139">
        <v>0</v>
      </c>
      <c r="H62" s="140">
        <v>22</v>
      </c>
    </row>
    <row r="63" spans="2:8" ht="52.5" customHeight="1" thickBot="1" x14ac:dyDescent="0.2">
      <c r="B63" s="141"/>
      <c r="C63" s="1263" t="s">
        <v>50</v>
      </c>
      <c r="D63" s="1263"/>
      <c r="E63" s="1264"/>
      <c r="F63" s="142">
        <v>1847</v>
      </c>
      <c r="G63" s="142">
        <v>2191</v>
      </c>
      <c r="H63" s="143">
        <v>2099</v>
      </c>
    </row>
    <row r="64" spans="2:8" ht="15" customHeight="1" x14ac:dyDescent="0.15"/>
  </sheetData>
  <sheetProtection algorithmName="SHA-512" hashValue="n/WWJ9/kTFrUImDpbG8C23pPy+Lkkvo0AwmU6Qk12jBp6lgWvwJ0c5iNd1cof6tLxzHVkBiQZZzzpRuWWC10ww==" saltValue="Ko/BBPapnMuAMHBam61G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587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588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549</v>
      </c>
      <c r="BQ50" s="1305"/>
      <c r="BR50" s="1305"/>
      <c r="BS50" s="1305"/>
      <c r="BT50" s="1305"/>
      <c r="BU50" s="1305"/>
      <c r="BV50" s="1305"/>
      <c r="BW50" s="1305"/>
      <c r="BX50" s="1305" t="s">
        <v>550</v>
      </c>
      <c r="BY50" s="1305"/>
      <c r="BZ50" s="1305"/>
      <c r="CA50" s="1305"/>
      <c r="CB50" s="1305"/>
      <c r="CC50" s="1305"/>
      <c r="CD50" s="1305"/>
      <c r="CE50" s="1305"/>
      <c r="CF50" s="1305" t="s">
        <v>551</v>
      </c>
      <c r="CG50" s="1305"/>
      <c r="CH50" s="1305"/>
      <c r="CI50" s="1305"/>
      <c r="CJ50" s="1305"/>
      <c r="CK50" s="1305"/>
      <c r="CL50" s="1305"/>
      <c r="CM50" s="1305"/>
      <c r="CN50" s="1305" t="s">
        <v>552</v>
      </c>
      <c r="CO50" s="1305"/>
      <c r="CP50" s="1305"/>
      <c r="CQ50" s="1305"/>
      <c r="CR50" s="1305"/>
      <c r="CS50" s="1305"/>
      <c r="CT50" s="1305"/>
      <c r="CU50" s="1305"/>
      <c r="CV50" s="1305" t="s">
        <v>553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589</v>
      </c>
      <c r="AO51" s="1309"/>
      <c r="AP51" s="1309"/>
      <c r="AQ51" s="1309"/>
      <c r="AR51" s="1309"/>
      <c r="AS51" s="1309"/>
      <c r="AT51" s="1309"/>
      <c r="AU51" s="1309"/>
      <c r="AV51" s="1309"/>
      <c r="AW51" s="1309"/>
      <c r="AX51" s="1309"/>
      <c r="AY51" s="1309"/>
      <c r="AZ51" s="1309"/>
      <c r="BA51" s="1309"/>
      <c r="BB51" s="1309" t="s">
        <v>590</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42.8</v>
      </c>
      <c r="BY51" s="1311"/>
      <c r="BZ51" s="1311"/>
      <c r="CA51" s="1311"/>
      <c r="CB51" s="1311"/>
      <c r="CC51" s="1311"/>
      <c r="CD51" s="1311"/>
      <c r="CE51" s="1311"/>
      <c r="CF51" s="1311">
        <v>29.2</v>
      </c>
      <c r="CG51" s="1311"/>
      <c r="CH51" s="1311"/>
      <c r="CI51" s="1311"/>
      <c r="CJ51" s="1311"/>
      <c r="CK51" s="1311"/>
      <c r="CL51" s="1311"/>
      <c r="CM51" s="1311"/>
      <c r="CN51" s="1311">
        <v>30.9</v>
      </c>
      <c r="CO51" s="1311"/>
      <c r="CP51" s="1311"/>
      <c r="CQ51" s="1311"/>
      <c r="CR51" s="1311"/>
      <c r="CS51" s="1311"/>
      <c r="CT51" s="1311"/>
      <c r="CU51" s="1311"/>
      <c r="CV51" s="1311">
        <v>22.2</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591</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50.5</v>
      </c>
      <c r="BY53" s="1311"/>
      <c r="BZ53" s="1311"/>
      <c r="CA53" s="1311"/>
      <c r="CB53" s="1311"/>
      <c r="CC53" s="1311"/>
      <c r="CD53" s="1311"/>
      <c r="CE53" s="1311"/>
      <c r="CF53" s="1311">
        <v>52.5</v>
      </c>
      <c r="CG53" s="1311"/>
      <c r="CH53" s="1311"/>
      <c r="CI53" s="1311"/>
      <c r="CJ53" s="1311"/>
      <c r="CK53" s="1311"/>
      <c r="CL53" s="1311"/>
      <c r="CM53" s="1311"/>
      <c r="CN53" s="1311">
        <v>53.3</v>
      </c>
      <c r="CO53" s="1311"/>
      <c r="CP53" s="1311"/>
      <c r="CQ53" s="1311"/>
      <c r="CR53" s="1311"/>
      <c r="CS53" s="1311"/>
      <c r="CT53" s="1311"/>
      <c r="CU53" s="1311"/>
      <c r="CV53" s="1311">
        <v>53.6</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592</v>
      </c>
      <c r="AO55" s="1305"/>
      <c r="AP55" s="1305"/>
      <c r="AQ55" s="1305"/>
      <c r="AR55" s="1305"/>
      <c r="AS55" s="1305"/>
      <c r="AT55" s="1305"/>
      <c r="AU55" s="1305"/>
      <c r="AV55" s="1305"/>
      <c r="AW55" s="1305"/>
      <c r="AX55" s="1305"/>
      <c r="AY55" s="1305"/>
      <c r="AZ55" s="1305"/>
      <c r="BA55" s="1305"/>
      <c r="BB55" s="1309" t="s">
        <v>590</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3.1</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591</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52.1</v>
      </c>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11">
        <v>59.7</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593</v>
      </c>
    </row>
    <row r="64" spans="1:109" x14ac:dyDescent="0.15">
      <c r="B64" s="1280"/>
      <c r="G64" s="1287"/>
      <c r="I64" s="1321"/>
      <c r="J64" s="1321"/>
      <c r="K64" s="1321"/>
      <c r="L64" s="1321"/>
      <c r="M64" s="1321"/>
      <c r="N64" s="1322"/>
      <c r="AM64" s="1287"/>
      <c r="AN64" s="1287" t="s">
        <v>586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1280"/>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1280"/>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1280"/>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1280"/>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1280"/>
      <c r="H70" s="1331"/>
      <c r="I70" s="1331"/>
      <c r="J70" s="1332"/>
      <c r="K70" s="1332"/>
      <c r="L70" s="1333"/>
      <c r="M70" s="1332"/>
      <c r="N70" s="1333"/>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4"/>
      <c r="I71" s="1335"/>
      <c r="J71" s="1332"/>
      <c r="K71" s="1332"/>
      <c r="L71" s="1333"/>
      <c r="M71" s="1332"/>
      <c r="N71" s="1333"/>
      <c r="AM71" s="1334"/>
      <c r="AN71" s="1273" t="s">
        <v>588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549</v>
      </c>
      <c r="BQ72" s="1305"/>
      <c r="BR72" s="1305"/>
      <c r="BS72" s="1305"/>
      <c r="BT72" s="1305"/>
      <c r="BU72" s="1305"/>
      <c r="BV72" s="1305"/>
      <c r="BW72" s="1305"/>
      <c r="BX72" s="1305" t="s">
        <v>550</v>
      </c>
      <c r="BY72" s="1305"/>
      <c r="BZ72" s="1305"/>
      <c r="CA72" s="1305"/>
      <c r="CB72" s="1305"/>
      <c r="CC72" s="1305"/>
      <c r="CD72" s="1305"/>
      <c r="CE72" s="1305"/>
      <c r="CF72" s="1305" t="s">
        <v>551</v>
      </c>
      <c r="CG72" s="1305"/>
      <c r="CH72" s="1305"/>
      <c r="CI72" s="1305"/>
      <c r="CJ72" s="1305"/>
      <c r="CK72" s="1305"/>
      <c r="CL72" s="1305"/>
      <c r="CM72" s="1305"/>
      <c r="CN72" s="1305" t="s">
        <v>552</v>
      </c>
      <c r="CO72" s="1305"/>
      <c r="CP72" s="1305"/>
      <c r="CQ72" s="1305"/>
      <c r="CR72" s="1305"/>
      <c r="CS72" s="1305"/>
      <c r="CT72" s="1305"/>
      <c r="CU72" s="1305"/>
      <c r="CV72" s="1305" t="s">
        <v>553</v>
      </c>
      <c r="CW72" s="1305"/>
      <c r="CX72" s="1305"/>
      <c r="CY72" s="1305"/>
      <c r="CZ72" s="1305"/>
      <c r="DA72" s="1305"/>
      <c r="DB72" s="1305"/>
      <c r="DC72" s="1305"/>
    </row>
    <row r="73" spans="2:107" x14ac:dyDescent="0.15">
      <c r="B73" s="1280"/>
      <c r="G73" s="1306"/>
      <c r="H73" s="1306"/>
      <c r="I73" s="1306"/>
      <c r="J73" s="1306"/>
      <c r="K73" s="1336"/>
      <c r="L73" s="1336"/>
      <c r="M73" s="1336"/>
      <c r="N73" s="1336"/>
      <c r="AM73" s="1298"/>
      <c r="AN73" s="1309" t="s">
        <v>589</v>
      </c>
      <c r="AO73" s="1309"/>
      <c r="AP73" s="1309"/>
      <c r="AQ73" s="1309"/>
      <c r="AR73" s="1309"/>
      <c r="AS73" s="1309"/>
      <c r="AT73" s="1309"/>
      <c r="AU73" s="1309"/>
      <c r="AV73" s="1309"/>
      <c r="AW73" s="1309"/>
      <c r="AX73" s="1309"/>
      <c r="AY73" s="1309"/>
      <c r="AZ73" s="1309"/>
      <c r="BA73" s="1309"/>
      <c r="BB73" s="1309" t="s">
        <v>590</v>
      </c>
      <c r="BC73" s="1309"/>
      <c r="BD73" s="1309"/>
      <c r="BE73" s="1309"/>
      <c r="BF73" s="1309"/>
      <c r="BG73" s="1309"/>
      <c r="BH73" s="1309"/>
      <c r="BI73" s="1309"/>
      <c r="BJ73" s="1309"/>
      <c r="BK73" s="1309"/>
      <c r="BL73" s="1309"/>
      <c r="BM73" s="1309"/>
      <c r="BN73" s="1309"/>
      <c r="BO73" s="1309"/>
      <c r="BP73" s="1311">
        <v>48.6</v>
      </c>
      <c r="BQ73" s="1311"/>
      <c r="BR73" s="1311"/>
      <c r="BS73" s="1311"/>
      <c r="BT73" s="1311"/>
      <c r="BU73" s="1311"/>
      <c r="BV73" s="1311"/>
      <c r="BW73" s="1311"/>
      <c r="BX73" s="1311">
        <v>42.8</v>
      </c>
      <c r="BY73" s="1311"/>
      <c r="BZ73" s="1311"/>
      <c r="CA73" s="1311"/>
      <c r="CB73" s="1311"/>
      <c r="CC73" s="1311"/>
      <c r="CD73" s="1311"/>
      <c r="CE73" s="1311"/>
      <c r="CF73" s="1311">
        <v>29.2</v>
      </c>
      <c r="CG73" s="1311"/>
      <c r="CH73" s="1311"/>
      <c r="CI73" s="1311"/>
      <c r="CJ73" s="1311"/>
      <c r="CK73" s="1311"/>
      <c r="CL73" s="1311"/>
      <c r="CM73" s="1311"/>
      <c r="CN73" s="1311">
        <v>30.9</v>
      </c>
      <c r="CO73" s="1311"/>
      <c r="CP73" s="1311"/>
      <c r="CQ73" s="1311"/>
      <c r="CR73" s="1311"/>
      <c r="CS73" s="1311"/>
      <c r="CT73" s="1311"/>
      <c r="CU73" s="1311"/>
      <c r="CV73" s="1311">
        <v>22.2</v>
      </c>
      <c r="CW73" s="1311"/>
      <c r="CX73" s="1311"/>
      <c r="CY73" s="1311"/>
      <c r="CZ73" s="1311"/>
      <c r="DA73" s="1311"/>
      <c r="DB73" s="1311"/>
      <c r="DC73" s="1311"/>
    </row>
    <row r="74" spans="2:107" x14ac:dyDescent="0.15">
      <c r="B74" s="1280"/>
      <c r="G74" s="1306"/>
      <c r="H74" s="1306"/>
      <c r="I74" s="1306"/>
      <c r="J74" s="1306"/>
      <c r="K74" s="1336"/>
      <c r="L74" s="1336"/>
      <c r="M74" s="1336"/>
      <c r="N74" s="1336"/>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595</v>
      </c>
      <c r="BC75" s="1309"/>
      <c r="BD75" s="1309"/>
      <c r="BE75" s="1309"/>
      <c r="BF75" s="1309"/>
      <c r="BG75" s="1309"/>
      <c r="BH75" s="1309"/>
      <c r="BI75" s="1309"/>
      <c r="BJ75" s="1309"/>
      <c r="BK75" s="1309"/>
      <c r="BL75" s="1309"/>
      <c r="BM75" s="1309"/>
      <c r="BN75" s="1309"/>
      <c r="BO75" s="1309"/>
      <c r="BP75" s="1311">
        <v>5.0999999999999996</v>
      </c>
      <c r="BQ75" s="1311"/>
      <c r="BR75" s="1311"/>
      <c r="BS75" s="1311"/>
      <c r="BT75" s="1311"/>
      <c r="BU75" s="1311"/>
      <c r="BV75" s="1311"/>
      <c r="BW75" s="1311"/>
      <c r="BX75" s="1311">
        <v>5.8</v>
      </c>
      <c r="BY75" s="1311"/>
      <c r="BZ75" s="1311"/>
      <c r="CA75" s="1311"/>
      <c r="CB75" s="1311"/>
      <c r="CC75" s="1311"/>
      <c r="CD75" s="1311"/>
      <c r="CE75" s="1311"/>
      <c r="CF75" s="1311">
        <v>7.5</v>
      </c>
      <c r="CG75" s="1311"/>
      <c r="CH75" s="1311"/>
      <c r="CI75" s="1311"/>
      <c r="CJ75" s="1311"/>
      <c r="CK75" s="1311"/>
      <c r="CL75" s="1311"/>
      <c r="CM75" s="1311"/>
      <c r="CN75" s="1311">
        <v>9.1999999999999993</v>
      </c>
      <c r="CO75" s="1311"/>
      <c r="CP75" s="1311"/>
      <c r="CQ75" s="1311"/>
      <c r="CR75" s="1311"/>
      <c r="CS75" s="1311"/>
      <c r="CT75" s="1311"/>
      <c r="CU75" s="1311"/>
      <c r="CV75" s="1311">
        <v>10</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36"/>
      <c r="L77" s="1336"/>
      <c r="M77" s="1336"/>
      <c r="N77" s="1336"/>
      <c r="AN77" s="1305" t="s">
        <v>592</v>
      </c>
      <c r="AO77" s="1305"/>
      <c r="AP77" s="1305"/>
      <c r="AQ77" s="1305"/>
      <c r="AR77" s="1305"/>
      <c r="AS77" s="1305"/>
      <c r="AT77" s="1305"/>
      <c r="AU77" s="1305"/>
      <c r="AV77" s="1305"/>
      <c r="AW77" s="1305"/>
      <c r="AX77" s="1305"/>
      <c r="AY77" s="1305"/>
      <c r="AZ77" s="1305"/>
      <c r="BA77" s="1305"/>
      <c r="BB77" s="1309" t="s">
        <v>590</v>
      </c>
      <c r="BC77" s="1309"/>
      <c r="BD77" s="1309"/>
      <c r="BE77" s="1309"/>
      <c r="BF77" s="1309"/>
      <c r="BG77" s="1309"/>
      <c r="BH77" s="1309"/>
      <c r="BI77" s="1309"/>
      <c r="BJ77" s="1309"/>
      <c r="BK77" s="1309"/>
      <c r="BL77" s="1309"/>
      <c r="BM77" s="1309"/>
      <c r="BN77" s="1309"/>
      <c r="BO77" s="1309"/>
      <c r="BP77" s="1311">
        <v>13.1</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x14ac:dyDescent="0.15">
      <c r="B78" s="1280"/>
      <c r="G78" s="1299"/>
      <c r="H78" s="1299"/>
      <c r="I78" s="1299"/>
      <c r="J78" s="1299"/>
      <c r="K78" s="1336"/>
      <c r="L78" s="1336"/>
      <c r="M78" s="1336"/>
      <c r="N78" s="1336"/>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37"/>
      <c r="L79" s="1337"/>
      <c r="M79" s="1337"/>
      <c r="N79" s="1337"/>
      <c r="AN79" s="1305"/>
      <c r="AO79" s="1305"/>
      <c r="AP79" s="1305"/>
      <c r="AQ79" s="1305"/>
      <c r="AR79" s="1305"/>
      <c r="AS79" s="1305"/>
      <c r="AT79" s="1305"/>
      <c r="AU79" s="1305"/>
      <c r="AV79" s="1305"/>
      <c r="AW79" s="1305"/>
      <c r="AX79" s="1305"/>
      <c r="AY79" s="1305"/>
      <c r="AZ79" s="1305"/>
      <c r="BA79" s="1305"/>
      <c r="BB79" s="1309" t="s">
        <v>595</v>
      </c>
      <c r="BC79" s="1309"/>
      <c r="BD79" s="1309"/>
      <c r="BE79" s="1309"/>
      <c r="BF79" s="1309"/>
      <c r="BG79" s="1309"/>
      <c r="BH79" s="1309"/>
      <c r="BI79" s="1309"/>
      <c r="BJ79" s="1309"/>
      <c r="BK79" s="1309"/>
      <c r="BL79" s="1309"/>
      <c r="BM79" s="1309"/>
      <c r="BN79" s="1309"/>
      <c r="BO79" s="1309"/>
      <c r="BP79" s="1311">
        <v>8.9</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x14ac:dyDescent="0.15">
      <c r="B80" s="1280"/>
      <c r="G80" s="1299"/>
      <c r="H80" s="1299"/>
      <c r="I80" s="1313"/>
      <c r="J80" s="1313"/>
      <c r="K80" s="1337"/>
      <c r="L80" s="1337"/>
      <c r="M80" s="1337"/>
      <c r="N80" s="1337"/>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9"/>
      <c r="AQ87" s="1339"/>
      <c r="BC87" s="1339"/>
      <c r="BO87" s="1339"/>
      <c r="CA87" s="1339"/>
      <c r="CM87" s="1339"/>
      <c r="CY87" s="1339"/>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qr5AI6OmGuX8gA228Bc4ASUzILqklK5m9GRGJ0V2Qt8Rzl+fawNuTLdXczo1CZQ1zqJC1qTlE9Sd2fRUcZMAmg==" saltValue="JsPqJxNnC7Vlnh7wVhgX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AxhgtAUT8Vas6N+WF1p3amfYXKRyaH8UKv3wv5ZVRWmFAO/QlenqrftRXL+G1nx7BK1k4ySOXnuetDlyflAHMA==" saltValue="cGSXgCx6KbUg1U/Zj8CO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SPUoerQtrlR805EHBF+EkMqC1vq77KeSq7fVHRarlKdwef1Po+pVFNmMvgN0NDK7xNHG+YFoeoZ5a0knFsPrg==" saltValue="W8hwqRysOHlnHbgRGGen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76637</v>
      </c>
      <c r="E3" s="162"/>
      <c r="F3" s="163">
        <v>75972</v>
      </c>
      <c r="G3" s="164"/>
      <c r="H3" s="165"/>
    </row>
    <row r="4" spans="1:8" x14ac:dyDescent="0.15">
      <c r="A4" s="166"/>
      <c r="B4" s="167"/>
      <c r="C4" s="168"/>
      <c r="D4" s="169">
        <v>21588</v>
      </c>
      <c r="E4" s="170"/>
      <c r="F4" s="171">
        <v>40712</v>
      </c>
      <c r="G4" s="172"/>
      <c r="H4" s="173"/>
    </row>
    <row r="5" spans="1:8" x14ac:dyDescent="0.15">
      <c r="A5" s="154" t="s">
        <v>541</v>
      </c>
      <c r="B5" s="159"/>
      <c r="C5" s="160"/>
      <c r="D5" s="161">
        <v>110566</v>
      </c>
      <c r="E5" s="162"/>
      <c r="F5" s="163">
        <v>79466</v>
      </c>
      <c r="G5" s="164"/>
      <c r="H5" s="165"/>
    </row>
    <row r="6" spans="1:8" x14ac:dyDescent="0.15">
      <c r="A6" s="166"/>
      <c r="B6" s="167"/>
      <c r="C6" s="168"/>
      <c r="D6" s="169">
        <v>10043</v>
      </c>
      <c r="E6" s="170"/>
      <c r="F6" s="171">
        <v>44645</v>
      </c>
      <c r="G6" s="172"/>
      <c r="H6" s="173"/>
    </row>
    <row r="7" spans="1:8" x14ac:dyDescent="0.15">
      <c r="A7" s="154" t="s">
        <v>542</v>
      </c>
      <c r="B7" s="159"/>
      <c r="C7" s="160"/>
      <c r="D7" s="161">
        <v>138632</v>
      </c>
      <c r="E7" s="162"/>
      <c r="F7" s="163">
        <v>90072</v>
      </c>
      <c r="G7" s="164"/>
      <c r="H7" s="165"/>
    </row>
    <row r="8" spans="1:8" x14ac:dyDescent="0.15">
      <c r="A8" s="166"/>
      <c r="B8" s="167"/>
      <c r="C8" s="168"/>
      <c r="D8" s="169">
        <v>12563</v>
      </c>
      <c r="E8" s="170"/>
      <c r="F8" s="171">
        <v>46083</v>
      </c>
      <c r="G8" s="172"/>
      <c r="H8" s="173"/>
    </row>
    <row r="9" spans="1:8" x14ac:dyDescent="0.15">
      <c r="A9" s="154" t="s">
        <v>543</v>
      </c>
      <c r="B9" s="159"/>
      <c r="C9" s="160"/>
      <c r="D9" s="161">
        <v>162340</v>
      </c>
      <c r="E9" s="162"/>
      <c r="F9" s="163">
        <v>88328</v>
      </c>
      <c r="G9" s="164"/>
      <c r="H9" s="165"/>
    </row>
    <row r="10" spans="1:8" x14ac:dyDescent="0.15">
      <c r="A10" s="166"/>
      <c r="B10" s="167"/>
      <c r="C10" s="168"/>
      <c r="D10" s="169">
        <v>8235</v>
      </c>
      <c r="E10" s="170"/>
      <c r="F10" s="171">
        <v>49013</v>
      </c>
      <c r="G10" s="172"/>
      <c r="H10" s="173"/>
    </row>
    <row r="11" spans="1:8" x14ac:dyDescent="0.15">
      <c r="A11" s="154" t="s">
        <v>544</v>
      </c>
      <c r="B11" s="159"/>
      <c r="C11" s="160"/>
      <c r="D11" s="161">
        <v>281050</v>
      </c>
      <c r="E11" s="162"/>
      <c r="F11" s="163">
        <v>103390</v>
      </c>
      <c r="G11" s="164"/>
      <c r="H11" s="165"/>
    </row>
    <row r="12" spans="1:8" x14ac:dyDescent="0.15">
      <c r="A12" s="166"/>
      <c r="B12" s="167"/>
      <c r="C12" s="174"/>
      <c r="D12" s="169">
        <v>5720</v>
      </c>
      <c r="E12" s="170"/>
      <c r="F12" s="171">
        <v>51269</v>
      </c>
      <c r="G12" s="172"/>
      <c r="H12" s="173"/>
    </row>
    <row r="13" spans="1:8" x14ac:dyDescent="0.15">
      <c r="A13" s="154"/>
      <c r="B13" s="159"/>
      <c r="C13" s="175"/>
      <c r="D13" s="176">
        <v>153845</v>
      </c>
      <c r="E13" s="177"/>
      <c r="F13" s="178">
        <v>87446</v>
      </c>
      <c r="G13" s="179"/>
      <c r="H13" s="165"/>
    </row>
    <row r="14" spans="1:8" x14ac:dyDescent="0.15">
      <c r="A14" s="166"/>
      <c r="B14" s="167"/>
      <c r="C14" s="168"/>
      <c r="D14" s="169">
        <v>11630</v>
      </c>
      <c r="E14" s="170"/>
      <c r="F14" s="171">
        <v>46344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10.9</v>
      </c>
      <c r="C19" s="180">
        <f>ROUND(VALUE(SUBSTITUTE(実質収支比率等に係る経年分析!G$48,"▲","-")),2)</f>
        <v>4.26</v>
      </c>
      <c r="D19" s="180">
        <f>ROUND(VALUE(SUBSTITUTE(実質収支比率等に係る経年分析!H$48,"▲","-")),2)</f>
        <v>8.16</v>
      </c>
      <c r="E19" s="180">
        <f>ROUND(VALUE(SUBSTITUTE(実質収支比率等に係る経年分析!I$48,"▲","-")),2)</f>
        <v>5.48</v>
      </c>
      <c r="F19" s="180">
        <f>ROUND(VALUE(SUBSTITUTE(実質収支比率等に係る経年分析!J$48,"▲","-")),2)</f>
        <v>8.0500000000000007</v>
      </c>
    </row>
    <row r="20" spans="1:11" x14ac:dyDescent="0.15">
      <c r="A20" s="180" t="s">
        <v>54</v>
      </c>
      <c r="B20" s="180">
        <f>ROUND(VALUE(SUBSTITUTE(実質収支比率等に係る経年分析!F$47,"▲","-")),2)</f>
        <v>28.83</v>
      </c>
      <c r="C20" s="180">
        <f>ROUND(VALUE(SUBSTITUTE(実質収支比率等に係る経年分析!G$47,"▲","-")),2)</f>
        <v>40.31</v>
      </c>
      <c r="D20" s="180">
        <f>ROUND(VALUE(SUBSTITUTE(実質収支比率等に係る経年分析!H$47,"▲","-")),2)</f>
        <v>40.47</v>
      </c>
      <c r="E20" s="180">
        <f>ROUND(VALUE(SUBSTITUTE(実質収支比率等に係る経年分析!I$47,"▲","-")),2)</f>
        <v>47.64</v>
      </c>
      <c r="F20" s="180">
        <f>ROUND(VALUE(SUBSTITUTE(実質収支比率等に係る経年分析!J$47,"▲","-")),2)</f>
        <v>44.47</v>
      </c>
    </row>
    <row r="21" spans="1:11" x14ac:dyDescent="0.15">
      <c r="A21" s="180" t="s">
        <v>55</v>
      </c>
      <c r="B21" s="180">
        <f>IF(ISNUMBER(VALUE(SUBSTITUTE(実質収支比率等に係る経年分析!F$49,"▲","-"))),ROUND(VALUE(SUBSTITUTE(実質収支比率等に係る経年分析!F$49,"▲","-")),2),NA())</f>
        <v>8.9</v>
      </c>
      <c r="C21" s="180">
        <f>IF(ISNUMBER(VALUE(SUBSTITUTE(実質収支比率等に係る経年分析!G$49,"▲","-"))),ROUND(VALUE(SUBSTITUTE(実質収支比率等に係る経年分析!G$49,"▲","-")),2),NA())</f>
        <v>4.58</v>
      </c>
      <c r="D21" s="180">
        <f>IF(ISNUMBER(VALUE(SUBSTITUTE(実質収支比率等に係る経年分析!H$49,"▲","-"))),ROUND(VALUE(SUBSTITUTE(実質収支比率等に係る経年分析!H$49,"▲","-")),2),NA())</f>
        <v>3.93</v>
      </c>
      <c r="E21" s="180">
        <f>IF(ISNUMBER(VALUE(SUBSTITUTE(実質収支比率等に係る経年分析!I$49,"▲","-"))),ROUND(VALUE(SUBSTITUTE(実質収支比率等に係る経年分析!I$49,"▲","-")),2),NA())</f>
        <v>4.75</v>
      </c>
      <c r="F21" s="180">
        <f>IF(ISNUMBER(VALUE(SUBSTITUTE(実質収支比率等に係る経年分析!J$49,"▲","-"))),ROUND(VALUE(SUBSTITUTE(実質収支比率等に係る経年分析!J$49,"▲","-")),2),NA())</f>
        <v>-0.62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公共下水道特別会計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8.0399999999999991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8.6300000000000008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606</v>
      </c>
      <c r="E42" s="182"/>
      <c r="F42" s="182"/>
      <c r="G42" s="182">
        <f>'実質公債費比率（分子）の構造'!L$52</f>
        <v>613</v>
      </c>
      <c r="H42" s="182"/>
      <c r="I42" s="182"/>
      <c r="J42" s="182">
        <f>'実質公債費比率（分子）の構造'!M$52</f>
        <v>602</v>
      </c>
      <c r="K42" s="182"/>
      <c r="L42" s="182"/>
      <c r="M42" s="182">
        <f>'実質公債費比率（分子）の構造'!N$52</f>
        <v>608</v>
      </c>
      <c r="N42" s="182"/>
      <c r="O42" s="182"/>
      <c r="P42" s="182">
        <f>'実質公債費比率（分子）の構造'!O$52</f>
        <v>579</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f>'実質公債費比率（分子）の構造'!O$51</f>
        <v>4</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72</v>
      </c>
      <c r="C45" s="182"/>
      <c r="D45" s="182"/>
      <c r="E45" s="182">
        <f>'実質公債費比率（分子）の構造'!L$49</f>
        <v>85</v>
      </c>
      <c r="F45" s="182"/>
      <c r="G45" s="182"/>
      <c r="H45" s="182">
        <f>'実質公債費比率（分子）の構造'!M$49</f>
        <v>88</v>
      </c>
      <c r="I45" s="182"/>
      <c r="J45" s="182"/>
      <c r="K45" s="182">
        <f>'実質公債費比率（分子）の構造'!N$49</f>
        <v>114</v>
      </c>
      <c r="L45" s="182"/>
      <c r="M45" s="182"/>
      <c r="N45" s="182">
        <f>'実質公債費比率（分子）の構造'!O$49</f>
        <v>112</v>
      </c>
      <c r="O45" s="182"/>
      <c r="P45" s="182"/>
    </row>
    <row r="46" spans="1:16" x14ac:dyDescent="0.15">
      <c r="A46" s="182" t="s">
        <v>66</v>
      </c>
      <c r="B46" s="182">
        <f>'実質公債費比率（分子）の構造'!K$48</f>
        <v>84</v>
      </c>
      <c r="C46" s="182"/>
      <c r="D46" s="182"/>
      <c r="E46" s="182">
        <f>'実質公債費比率（分子）の構造'!L$48</f>
        <v>128</v>
      </c>
      <c r="F46" s="182"/>
      <c r="G46" s="182"/>
      <c r="H46" s="182">
        <f>'実質公債費比率（分子）の構造'!M$48</f>
        <v>139</v>
      </c>
      <c r="I46" s="182"/>
      <c r="J46" s="182"/>
      <c r="K46" s="182">
        <f>'実質公債費比率（分子）の構造'!N$48</f>
        <v>139</v>
      </c>
      <c r="L46" s="182"/>
      <c r="M46" s="182"/>
      <c r="N46" s="182">
        <f>'実質公債費比率（分子）の構造'!O$48</f>
        <v>132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604</v>
      </c>
      <c r="C49" s="182"/>
      <c r="D49" s="182"/>
      <c r="E49" s="182">
        <f>'実質公債費比率（分子）の構造'!L$45</f>
        <v>652</v>
      </c>
      <c r="F49" s="182"/>
      <c r="G49" s="182"/>
      <c r="H49" s="182">
        <f>'実質公債費比率（分子）の構造'!M$45</f>
        <v>715</v>
      </c>
      <c r="I49" s="182"/>
      <c r="J49" s="182"/>
      <c r="K49" s="182">
        <f>'実質公債費比率（分子）の構造'!N$45</f>
        <v>679</v>
      </c>
      <c r="L49" s="182"/>
      <c r="M49" s="182"/>
      <c r="N49" s="182">
        <f>'実質公債費比率（分子）の構造'!O$45</f>
        <v>666</v>
      </c>
      <c r="O49" s="182"/>
      <c r="P49" s="182"/>
    </row>
    <row r="50" spans="1:16" x14ac:dyDescent="0.15">
      <c r="A50" s="182" t="s">
        <v>70</v>
      </c>
      <c r="B50" s="182" t="e">
        <f>NA()</f>
        <v>#N/A</v>
      </c>
      <c r="C50" s="182">
        <f>IF(ISNUMBER('実質公債費比率（分子）の構造'!K$53),'実質公債費比率（分子）の構造'!K$53,NA())</f>
        <v>154</v>
      </c>
      <c r="D50" s="182" t="e">
        <f>NA()</f>
        <v>#N/A</v>
      </c>
      <c r="E50" s="182" t="e">
        <f>NA()</f>
        <v>#N/A</v>
      </c>
      <c r="F50" s="182">
        <f>IF(ISNUMBER('実質公債費比率（分子）の構造'!L$53),'実質公債費比率（分子）の構造'!L$53,NA())</f>
        <v>252</v>
      </c>
      <c r="G50" s="182" t="e">
        <f>NA()</f>
        <v>#N/A</v>
      </c>
      <c r="H50" s="182" t="e">
        <f>NA()</f>
        <v>#N/A</v>
      </c>
      <c r="I50" s="182">
        <f>IF(ISNUMBER('実質公債費比率（分子）の構造'!M$53),'実質公債費比率（分子）の構造'!M$53,NA())</f>
        <v>341</v>
      </c>
      <c r="J50" s="182" t="e">
        <f>NA()</f>
        <v>#N/A</v>
      </c>
      <c r="K50" s="182" t="e">
        <f>NA()</f>
        <v>#N/A</v>
      </c>
      <c r="L50" s="182">
        <f>IF(ISNUMBER('実質公債費比率（分子）の構造'!N$53),'実質公債費比率（分子）の構造'!N$53,NA())</f>
        <v>324</v>
      </c>
      <c r="M50" s="182" t="e">
        <f>NA()</f>
        <v>#N/A</v>
      </c>
      <c r="N50" s="182" t="e">
        <f>NA()</f>
        <v>#N/A</v>
      </c>
      <c r="O50" s="182">
        <f>IF(ISNUMBER('実質公債費比率（分子）の構造'!O$53),'実質公債費比率（分子）の構造'!O$53,NA())</f>
        <v>335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5470</v>
      </c>
      <c r="E56" s="181"/>
      <c r="F56" s="181"/>
      <c r="G56" s="181">
        <f>'将来負担比率（分子）の構造'!J$52</f>
        <v>5309</v>
      </c>
      <c r="H56" s="181"/>
      <c r="I56" s="181"/>
      <c r="J56" s="181">
        <f>'将来負担比率（分子）の構造'!K$52</f>
        <v>5391</v>
      </c>
      <c r="K56" s="181"/>
      <c r="L56" s="181"/>
      <c r="M56" s="181">
        <f>'将来負担比率（分子）の構造'!L$52</f>
        <v>5165</v>
      </c>
      <c r="N56" s="181"/>
      <c r="O56" s="181"/>
      <c r="P56" s="181">
        <f>'将来負担比率（分子）の構造'!M$52</f>
        <v>6046</v>
      </c>
    </row>
    <row r="57" spans="1:16" x14ac:dyDescent="0.15">
      <c r="A57" s="181" t="s">
        <v>41</v>
      </c>
      <c r="B57" s="181"/>
      <c r="C57" s="181"/>
      <c r="D57" s="181">
        <f>'将来負担比率（分子）の構造'!I$51</f>
        <v>419</v>
      </c>
      <c r="E57" s="181"/>
      <c r="F57" s="181"/>
      <c r="G57" s="181">
        <f>'将来負担比率（分子）の構造'!J$51</f>
        <v>395</v>
      </c>
      <c r="H57" s="181"/>
      <c r="I57" s="181"/>
      <c r="J57" s="181">
        <f>'将来負担比率（分子）の構造'!K$51</f>
        <v>337</v>
      </c>
      <c r="K57" s="181"/>
      <c r="L57" s="181"/>
      <c r="M57" s="181">
        <f>'将来負担比率（分子）の構造'!L$51</f>
        <v>431</v>
      </c>
      <c r="N57" s="181"/>
      <c r="O57" s="181"/>
      <c r="P57" s="181">
        <f>'将来負担比率（分子）の構造'!M$51</f>
        <v>408</v>
      </c>
    </row>
    <row r="58" spans="1:16" x14ac:dyDescent="0.15">
      <c r="A58" s="181" t="s">
        <v>40</v>
      </c>
      <c r="B58" s="181"/>
      <c r="C58" s="181"/>
      <c r="D58" s="181">
        <f>'将来負担比率（分子）の構造'!I$50</f>
        <v>1351</v>
      </c>
      <c r="E58" s="181"/>
      <c r="F58" s="181"/>
      <c r="G58" s="181">
        <f>'将来負担比率（分子）の構造'!J$50</f>
        <v>1823</v>
      </c>
      <c r="H58" s="181"/>
      <c r="I58" s="181"/>
      <c r="J58" s="181">
        <f>'将来負担比率（分子）の構造'!K$50</f>
        <v>1847</v>
      </c>
      <c r="K58" s="181"/>
      <c r="L58" s="181"/>
      <c r="M58" s="181">
        <f>'将来負担比率（分子）の構造'!L$50</f>
        <v>2191</v>
      </c>
      <c r="N58" s="181"/>
      <c r="O58" s="181"/>
      <c r="P58" s="181">
        <f>'将来負担比率（分子）の構造'!M$50</f>
        <v>2099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64</v>
      </c>
      <c r="C62" s="181"/>
      <c r="D62" s="181"/>
      <c r="E62" s="181">
        <f>'将来負担比率（分子）の構造'!J$45</f>
        <v>127</v>
      </c>
      <c r="F62" s="181"/>
      <c r="G62" s="181"/>
      <c r="H62" s="181">
        <f>'将来負担比率（分子）の構造'!K$45</f>
        <v>12</v>
      </c>
      <c r="I62" s="181"/>
      <c r="J62" s="181"/>
      <c r="K62" s="181">
        <f>'将来負担比率（分子）の構造'!L$45</f>
        <v>26</v>
      </c>
      <c r="L62" s="181"/>
      <c r="M62" s="181"/>
      <c r="N62" s="181" t="str">
        <f>'将来負担比率（分子）の構造'!M$45</f>
        <v>-</v>
      </c>
      <c r="O62" s="181"/>
      <c r="P62" s="181"/>
    </row>
    <row r="63" spans="1:16" x14ac:dyDescent="0.15">
      <c r="A63" s="181" t="s">
        <v>33</v>
      </c>
      <c r="B63" s="181">
        <f>'将来負担比率（分子）の構造'!I$44</f>
        <v>893</v>
      </c>
      <c r="C63" s="181"/>
      <c r="D63" s="181"/>
      <c r="E63" s="181">
        <f>'将来負担比率（分子）の構造'!J$44</f>
        <v>845</v>
      </c>
      <c r="F63" s="181"/>
      <c r="G63" s="181"/>
      <c r="H63" s="181">
        <f>'将来負担比率（分子）の構造'!K$44</f>
        <v>753</v>
      </c>
      <c r="I63" s="181"/>
      <c r="J63" s="181"/>
      <c r="K63" s="181">
        <f>'将来負担比率（分子）の構造'!L$44</f>
        <v>640</v>
      </c>
      <c r="L63" s="181"/>
      <c r="M63" s="181"/>
      <c r="N63" s="181">
        <f>'将来負担比率（分子）の構造'!M$44</f>
        <v>548</v>
      </c>
      <c r="O63" s="181"/>
      <c r="P63" s="181"/>
    </row>
    <row r="64" spans="1:16" x14ac:dyDescent="0.15">
      <c r="A64" s="181" t="s">
        <v>32</v>
      </c>
      <c r="B64" s="181">
        <f>'将来負担比率（分子）の構造'!I$43</f>
        <v>1087</v>
      </c>
      <c r="C64" s="181"/>
      <c r="D64" s="181"/>
      <c r="E64" s="181">
        <f>'将来負担比率（分子）の構造'!J$43</f>
        <v>1119</v>
      </c>
      <c r="F64" s="181"/>
      <c r="G64" s="181"/>
      <c r="H64" s="181">
        <f>'将来負担比率（分子）の構造'!K$43</f>
        <v>1004</v>
      </c>
      <c r="I64" s="181"/>
      <c r="J64" s="181"/>
      <c r="K64" s="181">
        <f>'将来負担比率（分子）の構造'!L$43</f>
        <v>1031</v>
      </c>
      <c r="L64" s="181"/>
      <c r="M64" s="181"/>
      <c r="N64" s="181">
        <f>'将来負担比率（分子）の構造'!M$43</f>
        <v>933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6815</v>
      </c>
      <c r="C66" s="181"/>
      <c r="D66" s="181"/>
      <c r="E66" s="181">
        <f>'将来負担比率（分子）の構造'!J$41</f>
        <v>6851</v>
      </c>
      <c r="F66" s="181"/>
      <c r="G66" s="181"/>
      <c r="H66" s="181">
        <f>'将来負担比率（分子）の構造'!K$41</f>
        <v>6766</v>
      </c>
      <c r="I66" s="181"/>
      <c r="J66" s="181"/>
      <c r="K66" s="181">
        <f>'将来負担比率（分子）の構造'!L$41</f>
        <v>7120</v>
      </c>
      <c r="L66" s="181"/>
      <c r="M66" s="181"/>
      <c r="N66" s="181">
        <f>'将来負担比率（分子）の構造'!M$41</f>
        <v>7816</v>
      </c>
      <c r="O66" s="181"/>
      <c r="P66" s="181"/>
    </row>
    <row r="67" spans="1:16" x14ac:dyDescent="0.15">
      <c r="A67" s="181" t="s">
        <v>74</v>
      </c>
      <c r="B67" s="181" t="e">
        <f>NA()</f>
        <v>#N/A</v>
      </c>
      <c r="C67" s="181">
        <f>IF(ISNUMBER('将来負担比率（分子）の構造'!I$53), IF('将来負担比率（分子）の構造'!I$53 &lt; 0, 0, '将来負担比率（分子）の構造'!I$53), NA())</f>
        <v>1620</v>
      </c>
      <c r="D67" s="181" t="e">
        <f>NA()</f>
        <v>#N/A</v>
      </c>
      <c r="E67" s="181" t="e">
        <f>NA()</f>
        <v>#N/A</v>
      </c>
      <c r="F67" s="181">
        <f>IF(ISNUMBER('将来負担比率（分子）の構造'!J$53), IF('将来負担比率（分子）の構造'!J$53 &lt; 0, 0, '将来負担比率（分子）の構造'!J$53), NA())</f>
        <v>1414</v>
      </c>
      <c r="G67" s="181" t="e">
        <f>NA()</f>
        <v>#N/A</v>
      </c>
      <c r="H67" s="181" t="e">
        <f>NA()</f>
        <v>#N/A</v>
      </c>
      <c r="I67" s="181">
        <f>IF(ISNUMBER('将来負担比率（分子）の構造'!K$53), IF('将来負担比率（分子）の構造'!K$53 &lt; 0, 0, '将来負担比率（分子）の構造'!K$53), NA())</f>
        <v>962</v>
      </c>
      <c r="J67" s="181" t="e">
        <f>NA()</f>
        <v>#N/A</v>
      </c>
      <c r="K67" s="181" t="e">
        <f>NA()</f>
        <v>#N/A</v>
      </c>
      <c r="L67" s="181">
        <f>IF(ISNUMBER('将来負担比率（分子）の構造'!L$53), IF('将来負担比率（分子）の構造'!L$53 &lt; 0, 0, '将来負担比率（分子）の構造'!L$53), NA())</f>
        <v>1031</v>
      </c>
      <c r="M67" s="181" t="e">
        <f>NA()</f>
        <v>#N/A</v>
      </c>
      <c r="N67" s="181" t="e">
        <f>NA()</f>
        <v>#N/A</v>
      </c>
      <c r="O67" s="181">
        <f>IF(ISNUMBER('将来負担比率（分子）の構造'!M$53), IF('将来負担比率（分子）の構造'!M$53 &lt; 0, 0, '将来負担比率（分子）の構造'!M$53), NA())</f>
        <v>744</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1564</v>
      </c>
      <c r="C72" s="185">
        <f>基金残高に係る経年分析!G55</f>
        <v>1852</v>
      </c>
      <c r="D72" s="185">
        <f>基金残高に係る経年分析!H55</f>
        <v>1728</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282</v>
      </c>
      <c r="C74" s="185">
        <f>基金残高に係る経年分析!G57</f>
        <v>339</v>
      </c>
      <c r="D74" s="185">
        <f>基金残高に係る経年分析!H57</f>
        <v>371</v>
      </c>
    </row>
  </sheetData>
  <sheetProtection algorithmName="SHA-512" hashValue="ZYW6piEClkjc7MbkLa0nm8Sb2L2AZjgvQlowh7Zyww6xA3iw+eH72P/uxjr/MbhHx2baTp2AimF0ciymroULPQ==" saltValue="62BA7wwig8cCrmopSPh6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大濵　兼愛</cp:lastModifiedBy>
  <cp:lastPrinted>2021-03-03T05:33:41Z</cp:lastPrinted>
  <dcterms:created xsi:type="dcterms:W3CDTF">2021-02-05T05:14:47Z</dcterms:created>
  <dcterms:modified xsi:type="dcterms:W3CDTF">2021-10-14T23:43:53Z</dcterms:modified>
  <cp:category/>
</cp:coreProperties>
</file>