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YAMANOHA Hiroyuki\Desktop\190130_経営分析\"/>
    </mc:Choice>
  </mc:AlternateContent>
  <xr:revisionPtr revIDLastSave="0" documentId="13_ncr:1_{B7093F55-27CA-432A-A521-9D0815300A01}" xr6:coauthVersionLast="40" xr6:coauthVersionMax="40" xr10:uidLastSave="{00000000-0000-0000-0000-000000000000}"/>
  <workbookProtection workbookAlgorithmName="SHA-512" workbookHashValue="8cqrTj/QTzncsckuEsVt8RADpbrV5O3Jx2x/278J9414z8eaAApgqTmWmQtFkFmI1WNMM1b9G92boI3hDngjVw==" workbookSaltValue="KBOkct+WX5Mgb4aop1RqI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<sst xmlns="http://schemas.openxmlformats.org/spreadsheetml/2006/main" count="240" uniqueCount="125">
  <si>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</si>
  <si>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</si>
  <si>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</si>
  <si>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</si>
  <si>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</si>
  <si>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</si>
  <si>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</si>
  <si>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</si>
  <si>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</si>
  <si>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</si>
  <si>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</si>
  <si>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</si>
  <si>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</si>
  <si>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</si>
  <si>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</si>
  <si>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</si>
  <si>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</si>
  <si>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</si>
  <si>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</si>
  <si>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</si>
  <si>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</si>
  <si>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</si>
  <si>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</si>
  <si>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</si>
  <si>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</si>
  <si>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</si>
  <si>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</si>
  <si>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</si>
  <si>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</si>
  <si>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</si>
  <si>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</si>
  <si>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</si>
  <si>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</si>
  <si>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</si>
  <si>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</si>
  <si>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</si>
  <si>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</si>
  <si>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</si>
  <si>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</si>
  <si>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</si>
  <si>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</si>
  <si>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</si>
  <si>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</si>
  <si>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</si>
  <si>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</si>
  <si>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</si>
  <si>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</si>
  <si>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</si>
  <si>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</si>
  <si>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</si>
  <si>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</si>
  <si>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</si>
  <si>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</si>
  <si>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</si>
  <si>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</si>
  <si>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</si>
  <si>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</si>
  <si>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</si>
  <si>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</si>
  <si>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</si>
  <si>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</si>
  <si>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</si>
  <si>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</si>
  <si>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</si>
  <si>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</si>
  <si>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</si>
  <si>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</si>
  <si>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</si>
  <si>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</si>
  <si>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</si>
  <si>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</si>
  <si>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</si>
  <si>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</si>
  <si>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</si>
  <si>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</si>
  <si>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</si>
  <si>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</si>
  <si>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</si>
  <si>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</si>
  <si>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</si>
  <si>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</si>
  <si>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</si>
  <si>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</si>
  <si>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</si>
  <si>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</si>
  <si>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</si>
  <si>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</si>
  <si>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</si>
  <si>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</si>
  <si>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</si>
  <si>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</si>
  <si>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</si>
  <si>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</si>
  <si>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</si>
  <si>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</si>
  <si>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</si>
  <si>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</si>
  <si>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</si>
  <si>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</si>
  <si>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</si>
  <si>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</si>
  <si>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</si>
  <si>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</si>
  <si>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</si>
  <si>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</si>
  <si>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</si>
  <si>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</si>
  <si>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</si>
  <si>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</si>
  <si>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</si>
  <si>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</si>
  <si>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</si>
  <si>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</si>
  <si>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</si>
  <si>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</si>
  <si>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</si>
  <si>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</si>
  <si>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</si>
  <si>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</si>
  <si>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</si>
  <si>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</si>
  <si>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</si>
  <si>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一般会計繰入と企業債残高が多いため、料金改定を検討したいが、平成２３年度に実施しており、住民等の理解を得ることが困難と考えている。
管渠の改築更新は長寿命化計画に基づき進めていくが、今後ストックマネジメント計画を策定し、より長期的なスパンで更新費用を算出したうえで、安定経営のあるべき姿を検討していきたい。</t>
    <phoneticPr fontId="4"/>
  </si>
  <si>
    <t>収益的収支比率は今年度もやや改善しているものの、依然として一般会計からの繰入に依存している。経費回収率と汚水処理原価は改善がみられるが、企業債残高は依然として高い状態が続いている。
水洗化率について、都道府県構想の『沖縄汚水再生美ら水プラン』に基づき、処理区域を削減することとしており、本町の全体計画・事業計画において処理区域の削減が完了すれば水洗化率は上昇すると考える。今後は新たな整備を厳選し、施設の改築更新を主にしていきたい。一方、依然として高い施設利用率であることから、処理施設の増強も見極めていきたい。</t>
    <rPh sb="8" eb="11">
      <t>コンネンド</t>
    </rPh>
    <rPh sb="59" eb="61">
      <t>カイゼン</t>
    </rPh>
    <rPh sb="74" eb="76">
      <t>イゼン</t>
    </rPh>
    <rPh sb="219" eb="221">
      <t>イゼン</t>
    </rPh>
    <phoneticPr fontId="4"/>
  </si>
  <si>
    <t>補助金削減の影響を受け、管渠改善率は大きく低下した。それでも類似団体平均値を上回っている。
今後も、平成２５年度に策定した本部町公共下水道長寿命化計画に基づき、継続して改築を進めたい。</t>
    <rPh sb="18" eb="19">
      <t>オオ</t>
    </rPh>
    <rPh sb="21" eb="23">
      <t>テイカ</t>
    </rPh>
    <rPh sb="46" eb="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</si>
</sst>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0.65</c:v>
                </c:pt>
                <c:pt idx="1">
                  <c:v>0.56999999999999995</c:v>
                </c:pt>
                <c:pt idx="2">
                  <c:v>0.34</c:v>
                </c:pt>
                <c:pt idx="3">
                  <c:v>0.83</c:v>
                </c:pt>
                <c:pt idx="4">
                  <c:v>0.38</c:v>
                </c:pt>
              </c:numCache>
            </c:numRef>
          </c:val>
          <c:extLst>
            <c:ext xmlns:c16="http://schemas.microsoft.com/office/drawing/2014/chart" uri="{C3380CC4-5D6E-409C-BE32-E72D297353CC}">
              <c16:uniqueId val="{00000000-405F-493B-A03A-813CFA1E4F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c:ext xmlns:c16="http://schemas.microsoft.com/office/drawing/2014/chart" uri="{C3380CC4-5D6E-409C-BE32-E72D297353CC}">
              <c16:uniqueId val="{00000001-405F-493B-A03A-813CFA1E4F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84.31</c:v>
                </c:pt>
                <c:pt idx="1">
                  <c:v>87.77</c:v>
                </c:pt>
                <c:pt idx="2">
                  <c:v>88.52</c:v>
                </c:pt>
                <c:pt idx="3">
                  <c:v>86.13</c:v>
                </c:pt>
                <c:pt idx="4">
                  <c:v>84.6</c:v>
                </c:pt>
              </c:numCache>
            </c:numRef>
          </c:val>
          <c:extLst>
            <c:ext xmlns:c16="http://schemas.microsoft.com/office/drawing/2014/chart" uri="{C3380CC4-5D6E-409C-BE32-E72D297353CC}">
              <c16:uniqueId val="{00000000-B8E6-48B7-958C-D60AD2EE1C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c:ext xmlns:c16="http://schemas.microsoft.com/office/drawing/2014/chart" uri="{C3380CC4-5D6E-409C-BE32-E72D297353CC}">
              <c16:uniqueId val="{00000001-B8E6-48B7-958C-D60AD2EE1C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80.239999999999995</c:v>
                </c:pt>
                <c:pt idx="1">
                  <c:v>81.239999999999995</c:v>
                </c:pt>
                <c:pt idx="2">
                  <c:v>81.61</c:v>
                </c:pt>
                <c:pt idx="3">
                  <c:v>82.04</c:v>
                </c:pt>
                <c:pt idx="4">
                  <c:v>82.04</c:v>
                </c:pt>
              </c:numCache>
            </c:numRef>
          </c:val>
          <c:extLst>
            <c:ext xmlns:c16="http://schemas.microsoft.com/office/drawing/2014/chart" uri="{C3380CC4-5D6E-409C-BE32-E72D297353CC}">
              <c16:uniqueId val="{00000000-FFF8-427C-BCD4-5D313EC825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c:ext xmlns:c16="http://schemas.microsoft.com/office/drawing/2014/chart" uri="{C3380CC4-5D6E-409C-BE32-E72D297353CC}">
              <c16:uniqueId val="{00000001-FFF8-427C-BCD4-5D313EC825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99.04</c:v>
                </c:pt>
                <c:pt idx="1">
                  <c:v>109.14</c:v>
                </c:pt>
                <c:pt idx="2">
                  <c:v>94.54</c:v>
                </c:pt>
                <c:pt idx="3">
                  <c:v>98.22</c:v>
                </c:pt>
                <c:pt idx="4">
                  <c:v>98.68</c:v>
                </c:pt>
              </c:numCache>
            </c:numRef>
          </c:val>
          <c:extLst>
            <c:ext xmlns:c16="http://schemas.microsoft.com/office/drawing/2014/chart" uri="{C3380CC4-5D6E-409C-BE32-E72D297353CC}">
              <c16:uniqueId val="{00000000-0AE2-4D30-B2CD-B6BC5B17B4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E2-4D30-B2CD-B6BC5B17B4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0-4F21-8C69-14B74E381A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0-4F21-8C69-14B74E381A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65-4CF8-A9B4-8971BADCCA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65-4CF8-A9B4-8971BADCCA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F-498F-A7FD-024D544D3B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F-498F-A7FD-024D544D3B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B6-466F-A99C-C6BB013AE2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6-466F-A99C-C6BB013AE2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767.31</c:v>
                </c:pt>
                <c:pt idx="1">
                  <c:v>672.74</c:v>
                </c:pt>
                <c:pt idx="2">
                  <c:v>945.32</c:v>
                </c:pt>
                <c:pt idx="3">
                  <c:v>869.86</c:v>
                </c:pt>
                <c:pt idx="4">
                  <c:v>808.72</c:v>
                </c:pt>
              </c:numCache>
            </c:numRef>
          </c:val>
          <c:extLst>
            <c:ext xmlns:c16="http://schemas.microsoft.com/office/drawing/2014/chart" uri="{C3380CC4-5D6E-409C-BE32-E72D297353CC}">
              <c16:uniqueId val="{00000000-4258-42C5-81FC-65A8223CF1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c:ext xmlns:c16="http://schemas.microsoft.com/office/drawing/2014/chart" uri="{C3380CC4-5D6E-409C-BE32-E72D297353CC}">
              <c16:uniqueId val="{00000001-4258-42C5-81FC-65A8223CF1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74.06</c:v>
                </c:pt>
                <c:pt idx="1">
                  <c:v>78.06</c:v>
                </c:pt>
                <c:pt idx="2">
                  <c:v>80.739999999999995</c:v>
                </c:pt>
                <c:pt idx="3">
                  <c:v>80.64</c:v>
                </c:pt>
                <c:pt idx="4">
                  <c:v>85.98</c:v>
                </c:pt>
              </c:numCache>
            </c:numRef>
          </c:val>
          <c:extLst>
            <c:ext xmlns:c16="http://schemas.microsoft.com/office/drawing/2014/chart" uri="{C3380CC4-5D6E-409C-BE32-E72D297353CC}">
              <c16:uniqueId val="{00000000-25FC-4989-91A4-A13C96314C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c:ext xmlns:c16="http://schemas.microsoft.com/office/drawing/2014/chart" uri="{C3380CC4-5D6E-409C-BE32-E72D297353CC}">
              <c16:uniqueId val="{00000001-25FC-4989-91A4-A13C96314C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163.38999999999999</c:v>
                </c:pt>
                <c:pt idx="1">
                  <c:v>162.82</c:v>
                </c:pt>
                <c:pt idx="2">
                  <c:v>162.34</c:v>
                </c:pt>
                <c:pt idx="3">
                  <c:v>162.25</c:v>
                </c:pt>
                <c:pt idx="4">
                  <c:v>150</c:v>
                </c:pt>
              </c:numCache>
            </c:numRef>
          </c:val>
          <c:extLst>
            <c:ext xmlns:c16="http://schemas.microsoft.com/office/drawing/2014/chart" uri="{C3380CC4-5D6E-409C-BE32-E72D297353CC}">
              <c16:uniqueId val="{00000000-8C5E-4A97-9238-099AB54623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c:ext xmlns:c16="http://schemas.microsoft.com/office/drawing/2014/chart" uri="{C3380CC4-5D6E-409C-BE32-E72D297353CC}">
              <c16:uniqueId val="{00000001-8C5E-4A97-9238-099AB54623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本部町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13348</v>
      </c>
      <c r="AM8" s="68"/>
      <c r="AN8" s="68"/>
      <c r="AO8" s="68"/>
      <c r="AP8" s="68"/>
      <c r="AQ8" s="68"/>
      <c r="AR8" s="68"/>
      <c r="AS8" s="68"/>
      <c r="AT8" s="67">
        <f>データ!T6</f>
        <v>54.35</v>
      </c>
      <c r="AU8" s="67"/>
      <c r="AV8" s="67"/>
      <c r="AW8" s="67"/>
      <c r="AX8" s="67"/>
      <c r="AY8" s="67"/>
      <c r="AZ8" s="67"/>
      <c r="BA8" s="67"/>
      <c r="BB8" s="67">
        <f>データ!U6</f>
        <v>245.59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63.85</v>
      </c>
      <c r="Q10" s="67"/>
      <c r="R10" s="67"/>
      <c r="S10" s="67"/>
      <c r="T10" s="67"/>
      <c r="U10" s="67"/>
      <c r="V10" s="67"/>
      <c r="W10" s="67">
        <f>データ!Q6</f>
        <v>84.81</v>
      </c>
      <c r="X10" s="67"/>
      <c r="Y10" s="67"/>
      <c r="Z10" s="67"/>
      <c r="AA10" s="67"/>
      <c r="AB10" s="67"/>
      <c r="AC10" s="67"/>
      <c r="AD10" s="68">
        <f>データ!R6</f>
        <v>1447</v>
      </c>
      <c r="AE10" s="68"/>
      <c r="AF10" s="68"/>
      <c r="AG10" s="68"/>
      <c r="AH10" s="68"/>
      <c r="AI10" s="68"/>
      <c r="AJ10" s="68"/>
      <c r="AK10" s="2"/>
      <c r="AL10" s="68">
        <f>データ!V6</f>
        <v>8558</v>
      </c>
      <c r="AM10" s="68"/>
      <c r="AN10" s="68"/>
      <c r="AO10" s="68"/>
      <c r="AP10" s="68"/>
      <c r="AQ10" s="68"/>
      <c r="AR10" s="68"/>
      <c r="AS10" s="68"/>
      <c r="AT10" s="67">
        <f>データ!W6</f>
        <v>4.33</v>
      </c>
      <c r="AU10" s="67"/>
      <c r="AV10" s="67"/>
      <c r="AW10" s="67"/>
      <c r="AX10" s="67"/>
      <c r="AY10" s="67"/>
      <c r="AZ10" s="67"/>
      <c r="BA10" s="67"/>
      <c r="BB10" s="67">
        <f>データ!X6</f>
        <v>1976.44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5VKDxACopsipcJZM/WEjsCtIHNLt0tbXWwpNEH7942Y4HwjMb8eu8bBVAsF766tZv8X1dGL9tVUN29TWNva+uQ==" saltValue="BUSVP4+nrlhTk3Visd/F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473081</v>
      </c>
      <c r="D6" s="32">
        <f t="shared" si="3"/>
        <v>47</v>
      </c>
      <c r="E6" s="32">
        <f t="shared" si="3"/>
        <v>17</v>
      </c>
      <c r="F6" s="32">
        <f t="shared" si="3"/>
        <v>1</v>
      </c>
      <c r="G6" s="32">
        <f t="shared" si="3"/>
        <v>0</v>
      </c>
      <c r="H6" s="32" t="str">
        <f t="shared" si="3"/>
        <v>沖縄県　本部町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63.85</v>
      </c>
      <c r="Q6" s="33">
        <f t="shared" si="3"/>
        <v>84.81</v>
      </c>
      <c r="R6" s="33">
        <f t="shared" si="3"/>
        <v>1447</v>
      </c>
      <c r="S6" s="33">
        <f t="shared" si="3"/>
        <v>13348</v>
      </c>
      <c r="T6" s="33">
        <f t="shared" si="3"/>
        <v>54.35</v>
      </c>
      <c r="U6" s="33">
        <f t="shared" si="3"/>
        <v>245.59</v>
      </c>
      <c r="V6" s="33">
        <f t="shared" si="3"/>
        <v>8558</v>
      </c>
      <c r="W6" s="33">
        <f t="shared" si="3"/>
        <v>4.33</v>
      </c>
      <c r="X6" s="33">
        <f t="shared" si="3"/>
        <v>1976.44</v>
      </c>
      <c r="Y6" s="34">
        <f>IF(Y7="",NA(),Y7)</f>
        <v>99.04</v>
      </c>
      <c r="Z6" s="34">
        <f t="shared" ref="Z6:AH6" si="4">IF(Z7="",NA(),Z7)</f>
        <v>109.14</v>
      </c>
      <c r="AA6" s="34">
        <f t="shared" si="4"/>
        <v>94.54</v>
      </c>
      <c r="AB6" s="34">
        <f t="shared" si="4"/>
        <v>98.22</v>
      </c>
      <c r="AC6" s="34">
        <f t="shared" si="4"/>
        <v>98.68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767.31</v>
      </c>
      <c r="BG6" s="34">
        <f t="shared" ref="BG6:BO6" si="7">IF(BG7="",NA(),BG7)</f>
        <v>672.74</v>
      </c>
      <c r="BH6" s="34">
        <f t="shared" si="7"/>
        <v>945.32</v>
      </c>
      <c r="BI6" s="34">
        <f t="shared" si="7"/>
        <v>869.86</v>
      </c>
      <c r="BJ6" s="34">
        <f t="shared" si="7"/>
        <v>808.72</v>
      </c>
      <c r="BK6" s="34">
        <f t="shared" si="7"/>
        <v>603.13</v>
      </c>
      <c r="BL6" s="34">
        <f t="shared" si="7"/>
        <v>677.82</v>
      </c>
      <c r="BM6" s="34">
        <f t="shared" si="7"/>
        <v>593.23</v>
      </c>
      <c r="BN6" s="34">
        <f t="shared" si="7"/>
        <v>671.97</v>
      </c>
      <c r="BO6" s="34">
        <f t="shared" si="7"/>
        <v>798.84</v>
      </c>
      <c r="BP6" s="33" t="str">
        <f>IF(BP7="","",IF(BP7="-","【-】","【"&amp;SUBSTITUTE(TEXT(BP7,"#,##0.00"),"-","△")&amp;"】"))</f>
        <v>【707.33】</v>
      </c>
      <c r="BQ6" s="34">
        <f>IF(BQ7="",NA(),BQ7)</f>
        <v>74.06</v>
      </c>
      <c r="BR6" s="34">
        <f t="shared" ref="BR6:BZ6" si="8">IF(BR7="",NA(),BR7)</f>
        <v>78.06</v>
      </c>
      <c r="BS6" s="34">
        <f t="shared" si="8"/>
        <v>80.739999999999995</v>
      </c>
      <c r="BT6" s="34">
        <f t="shared" si="8"/>
        <v>80.64</v>
      </c>
      <c r="BU6" s="34">
        <f t="shared" si="8"/>
        <v>85.98</v>
      </c>
      <c r="BV6" s="34">
        <f t="shared" si="8"/>
        <v>81.81</v>
      </c>
      <c r="BW6" s="34">
        <f t="shared" si="8"/>
        <v>78.510000000000005</v>
      </c>
      <c r="BX6" s="34">
        <f t="shared" si="8"/>
        <v>86.48</v>
      </c>
      <c r="BY6" s="34">
        <f t="shared" si="8"/>
        <v>86.34</v>
      </c>
      <c r="BZ6" s="34">
        <f t="shared" si="8"/>
        <v>86.85</v>
      </c>
      <c r="CA6" s="33" t="str">
        <f>IF(CA7="","",IF(CA7="-","【-】","【"&amp;SUBSTITUTE(TEXT(CA7,"#,##0.00"),"-","△")&amp;"】"))</f>
        <v>【101.26】</v>
      </c>
      <c r="CB6" s="34">
        <f>IF(CB7="",NA(),CB7)</f>
        <v>163.38999999999999</v>
      </c>
      <c r="CC6" s="34">
        <f t="shared" ref="CC6:CK6" si="9">IF(CC7="",NA(),CC7)</f>
        <v>162.82</v>
      </c>
      <c r="CD6" s="34">
        <f t="shared" si="9"/>
        <v>162.34</v>
      </c>
      <c r="CE6" s="34">
        <f t="shared" si="9"/>
        <v>162.25</v>
      </c>
      <c r="CF6" s="34">
        <f t="shared" si="9"/>
        <v>150</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84.31</v>
      </c>
      <c r="CN6" s="34">
        <f t="shared" ref="CN6:CV6" si="10">IF(CN7="",NA(),CN7)</f>
        <v>87.77</v>
      </c>
      <c r="CO6" s="34">
        <f t="shared" si="10"/>
        <v>88.52</v>
      </c>
      <c r="CP6" s="34">
        <f t="shared" si="10"/>
        <v>86.13</v>
      </c>
      <c r="CQ6" s="34">
        <f t="shared" si="10"/>
        <v>84.6</v>
      </c>
      <c r="CR6" s="34">
        <f t="shared" si="10"/>
        <v>53.69</v>
      </c>
      <c r="CS6" s="34">
        <f t="shared" si="10"/>
        <v>62.25</v>
      </c>
      <c r="CT6" s="34">
        <f t="shared" si="10"/>
        <v>58.04</v>
      </c>
      <c r="CU6" s="34">
        <f t="shared" si="10"/>
        <v>55.58</v>
      </c>
      <c r="CV6" s="34">
        <f t="shared" si="10"/>
        <v>54.05</v>
      </c>
      <c r="CW6" s="33" t="str">
        <f>IF(CW7="","",IF(CW7="-","【-】","【"&amp;SUBSTITUTE(TEXT(CW7,"#,##0.00"),"-","△")&amp;"】"))</f>
        <v>【60.13】</v>
      </c>
      <c r="CX6" s="34">
        <f>IF(CX7="",NA(),CX7)</f>
        <v>80.239999999999995</v>
      </c>
      <c r="CY6" s="34">
        <f t="shared" ref="CY6:DG6" si="11">IF(CY7="",NA(),CY7)</f>
        <v>81.239999999999995</v>
      </c>
      <c r="CZ6" s="34">
        <f t="shared" si="11"/>
        <v>81.61</v>
      </c>
      <c r="DA6" s="34">
        <f t="shared" si="11"/>
        <v>82.04</v>
      </c>
      <c r="DB6" s="34">
        <f t="shared" si="11"/>
        <v>82.04</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0.65</v>
      </c>
      <c r="EF6" s="34">
        <f t="shared" ref="EF6:EN6" si="14">IF(EF7="",NA(),EF7)</f>
        <v>0.56999999999999995</v>
      </c>
      <c r="EG6" s="34">
        <f t="shared" si="14"/>
        <v>0.34</v>
      </c>
      <c r="EH6" s="34">
        <f t="shared" si="14"/>
        <v>0.83</v>
      </c>
      <c r="EI6" s="34">
        <f t="shared" si="14"/>
        <v>0.38</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473081</v>
      </c>
      <c r="D7" s="36">
        <v>47</v>
      </c>
      <c r="E7" s="36">
        <v>17</v>
      </c>
      <c r="F7" s="36">
        <v>1</v>
      </c>
      <c r="G7" s="36">
        <v>0</v>
      </c>
      <c r="H7" s="36" t="s">
        <v>109</v>
      </c>
      <c r="I7" s="36" t="s">
        <v>110</v>
      </c>
      <c r="J7" s="36" t="s">
        <v>111</v>
      </c>
      <c r="K7" s="36" t="s">
        <v>112</v>
      </c>
      <c r="L7" s="36" t="s">
        <v>113</v>
      </c>
      <c r="M7" s="36" t="s">
        <v>114</v>
      </c>
      <c r="N7" s="37" t="s">
        <v>115</v>
      </c>
      <c r="O7" s="37" t="s">
        <v>116</v>
      </c>
      <c r="P7" s="37">
        <v>63.85</v>
      </c>
      <c r="Q7" s="37">
        <v>84.81</v>
      </c>
      <c r="R7" s="37">
        <v>1447</v>
      </c>
      <c r="S7" s="37">
        <v>13348</v>
      </c>
      <c r="T7" s="37">
        <v>54.35</v>
      </c>
      <c r="U7" s="37">
        <v>245.59</v>
      </c>
      <c r="V7" s="37">
        <v>8558</v>
      </c>
      <c r="W7" s="37">
        <v>4.33</v>
      </c>
      <c r="X7" s="37">
        <v>1976.44</v>
      </c>
      <c r="Y7" s="37">
        <v>99.04</v>
      </c>
      <c r="Z7" s="37">
        <v>109.14</v>
      </c>
      <c r="AA7" s="37">
        <v>94.54</v>
      </c>
      <c r="AB7" s="37">
        <v>98.22</v>
      </c>
      <c r="AC7" s="37">
        <v>98.68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767.31</v>
      </c>
      <c r="BG7" s="37">
        <v>672.74</v>
      </c>
      <c r="BH7" s="37">
        <v>945.32</v>
      </c>
      <c r="BI7" s="37">
        <v>869.86</v>
      </c>
      <c r="BJ7" s="37">
        <v>808.72</v>
      </c>
      <c r="BK7" s="37">
        <v>603.13</v>
      </c>
      <c r="BL7" s="37">
        <v>677.82</v>
      </c>
      <c r="BM7" s="37">
        <v>593.23</v>
      </c>
      <c r="BN7" s="37">
        <v>671.97</v>
      </c>
      <c r="BO7" s="37">
        <v>798.84</v>
      </c>
      <c r="BP7" s="37">
        <v>707.33</v>
      </c>
      <c r="BQ7" s="37">
        <v>74.06</v>
      </c>
      <c r="BR7" s="37">
        <v>78.06</v>
      </c>
      <c r="BS7" s="37">
        <v>80.739999999999995</v>
      </c>
      <c r="BT7" s="37">
        <v>80.64</v>
      </c>
      <c r="BU7" s="37">
        <v>85.98</v>
      </c>
      <c r="BV7" s="37">
        <v>81.81</v>
      </c>
      <c r="BW7" s="37">
        <v>78.510000000000005</v>
      </c>
      <c r="BX7" s="37">
        <v>86.48</v>
      </c>
      <c r="BY7" s="37">
        <v>86.34</v>
      </c>
      <c r="BZ7" s="37">
        <v>86.85</v>
      </c>
      <c r="CA7" s="37">
        <v>101.26</v>
      </c>
      <c r="CB7" s="37">
        <v>163.38999999999999</v>
      </c>
      <c r="CC7" s="37">
        <v>162.82</v>
      </c>
      <c r="CD7" s="37">
        <v>162.34</v>
      </c>
      <c r="CE7" s="37">
        <v>162.25</v>
      </c>
      <c r="CF7" s="37">
        <v>150</v>
      </c>
      <c r="CG7" s="37">
        <v>154.86000000000001</v>
      </c>
      <c r="CH7" s="37">
        <v>171.02</v>
      </c>
      <c r="CI7" s="37">
        <v>174.38</v>
      </c>
      <c r="CJ7" s="37">
        <v>175.12</v>
      </c>
      <c r="CK7" s="37">
        <v>177.15</v>
      </c>
      <c r="CL7" s="37">
        <v>136.38999999999999</v>
      </c>
      <c r="CM7" s="37">
        <v>84.31</v>
      </c>
      <c r="CN7" s="37">
        <v>87.77</v>
      </c>
      <c r="CO7" s="37">
        <v>88.52</v>
      </c>
      <c r="CP7" s="37">
        <v>86.13</v>
      </c>
      <c r="CQ7" s="37">
        <v>84.6</v>
      </c>
      <c r="CR7" s="37">
        <v>53.69</v>
      </c>
      <c r="CS7" s="37">
        <v>62.25</v>
      </c>
      <c r="CT7" s="37">
        <v>58.04</v>
      </c>
      <c r="CU7" s="37">
        <v>55.58</v>
      </c>
      <c r="CV7" s="37">
        <v>54.05</v>
      </c>
      <c r="CW7" s="37">
        <v>60.13</v>
      </c>
      <c r="CX7" s="37">
        <v>80.239999999999995</v>
      </c>
      <c r="CY7" s="37">
        <v>81.239999999999995</v>
      </c>
      <c r="CZ7" s="37">
        <v>81.61</v>
      </c>
      <c r="DA7" s="37">
        <v>82.04</v>
      </c>
      <c r="DB7" s="37">
        <v>82.04</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0.65</v>
      </c>
      <c r="EF7" s="37">
        <v>0.56999999999999995</v>
      </c>
      <c r="EG7" s="37">
        <v>0.34</v>
      </c>
      <c r="EH7" s="37">
        <v>0.83</v>
      </c>
      <c r="EI7" s="37">
        <v>0.38</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YAMANOHA Hiroyuki</cp:lastModifiedBy>
  <dcterms:created xsi:type="dcterms:W3CDTF">2018-12-03T09:09:13Z</dcterms:created>
  <dcterms:modified xsi:type="dcterms:W3CDTF">2019-01-30T02:20:30Z</dcterms:modified>
  <cp:category/>
</cp:coreProperties>
</file>