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kfl001.motobu.local\本部町職員共有\総務課\財政班\※大濱兼愛\総務課\移動済_20200225【照会】平成30年度財政状況資料集の作成\"/>
    </mc:Choice>
  </mc:AlternateContent>
  <bookViews>
    <workbookView xWindow="0" yWindow="0" windowWidth="28800" windowHeight="123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<sst xmlns="http://schemas.openxmlformats.org/spreadsheetml/2006/main" count="1048" uniqueCount="576">
  <si>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</si>
  <si>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</si>
  <si>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</si>
  <si>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</si>
  <si>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</si>
  <si>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</si>
  <si>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</si>
  <si>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</si>
  <si>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</si>
  <si>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</si>
  <si>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</si>
  <si>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</si>
  <si>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</si>
  <si>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</si>
  <si>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</si>
  <si>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</si>
  <si>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</si>
  <si>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</si>
  <si>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</si>
  <si>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</si>
  <si>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</si>
  <si>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</si>
  <si>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</si>
  <si>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</si>
  <si>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</si>
  <si>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</si>
  <si>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</si>
  <si>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</si>
  <si>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</si>
  <si>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</si>
  <si>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</si>
  <si>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</si>
  <si>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</si>
  <si>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</si>
  <si>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</si>
  <si>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</si>
  <si>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</si>
  <si>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</si>
  <si>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</si>
  <si>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</si>
  <si>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</si>
  <si>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</si>
  <si>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</si>
  <si>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</si>
  <si>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</si>
  <si>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</si>
  <si>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</si>
  <si>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</si>
  <si>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</si>
  <si>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</si>
  <si>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</si>
  <si>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</si>
  <si>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</si>
  <si>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</si>
  <si>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</si>
  <si>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</si>
  <si>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</si>
  <si>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</si>
  <si>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</si>
  <si>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</si>
  <si>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</si>
  <si>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</si>
  <si>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</si>
  <si>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</si>
  <si>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</si>
  <si>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</si>
  <si>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</si>
  <si>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</si>
  <si>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</si>
  <si>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</si>
  <si>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</si>
  <si>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</si>
  <si>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</si>
  <si>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</si>
  <si>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</si>
  <si>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</si>
  <si>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</si>
  <si>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</si>
  <si>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</si>
  <si>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</si>
  <si>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</si>
  <si>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</si>
  <si>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</si>
  <si>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</si>
  <si>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</si>
  <si>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</si>
  <si>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</si>
  <si>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</si>
  <si>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</si>
  <si>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</si>
  <si>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</si>
  <si>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</si>
  <si>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</si>
  <si>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</si>
  <si>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</si>
  <si>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</si>
  <si>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</si>
  <si>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</si>
  <si>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</si>
  <si>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</si>
  <si>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</si>
  <si>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</si>
  <si>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</si>
  <si>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</si>
  <si>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</si>
  <si>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</si>
  <si>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</si>
  <si>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</si>
  <si>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</si>
  <si>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</si>
  <si>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</si>
  <si>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</si>
  <si>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</si>
  <si>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</si>
  <si>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</si>
  <si>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</si>
  <si>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</si>
  <si>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</si>
  <si>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</si>
  <si>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</si>
  <si>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</si>
  <si>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</si>
  <si>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</si>
  <si>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</si>
  <si>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</si>
  <si>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</si>
  <si>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</si>
  <si>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</si>
  <si>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</si>
  <si>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</si>
  <si>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</si>
  <si>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</si>
  <si>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</si>
  <si>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</si>
  <si>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</si>
  <si>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</si>
  <si>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</si>
  <si>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</si>
  <si>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</si>
  <si>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</si>
  <si>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</si>
  <si>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</si>
  <si>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</si>
  <si>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</si>
  <si>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</si>
  <si>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</si>
  <si>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</si>
  <si>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</si>
  <si>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</si>
  <si>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</si>
  <si>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</si>
  <si>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</si>
  <si>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</si>
  <si>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</si>
  <si>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</si>
  <si>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</si>
  <si>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</si>
  <si>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</si>
  <si>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</si>
  <si>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</si>
  <si>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</si>
  <si>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</si>
  <si>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</si>
  <si>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</si>
  <si>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</si>
  <si>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</si>
  <si>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</si>
  <si>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</si>
  <si>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</si>
  <si>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</si>
  <si>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</si>
  <si>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</si>
  <si>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</si>
  <si>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</si>
  <si>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</si>
  <si>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</si>
  <si>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</si>
  <si>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</si>
  <si>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</si>
  <si>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</si>
  <si>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</si>
  <si>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</si>
  <si>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</si>
  <si>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</si>
  <si>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</si>
  <si>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</si>
  <si>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</si>
  <si>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</si>
  <si>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</si>
  <si>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</si>
  <si>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</si>
  <si>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</si>
  <si>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</si>
  <si>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</si>
  <si>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</si>
  <si>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</si>
  <si>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</si>
  <si>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</si>
  <si>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</si>
  <si>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</si>
  <si>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</si>
  <si>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</si>
  <si>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</si>
  <si>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</si>
  <si>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</si>
  <si>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</si>
  <si>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</si>
  <si>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</si>
  <si>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</si>
  <si>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</si>
  <si>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</si>
  <si>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</si>
  <si>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</si>
  <si>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</si>
  <si>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沖縄県本部町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</si>
  <si>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</si>
  <si>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</si>
  <si>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</si>
  <si>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</si>
  <si>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</si>
  <si>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</si>
  <si>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</si>
  <si>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</si>
  <si>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</si>
  <si>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</si>
  <si>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</si>
  <si>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</si>
  <si>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</si>
  <si>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</si>
  <si>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</si>
  <si>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</si>
  <si>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</si>
  <si>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</si>
  <si>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</si>
  <si>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</si>
  <si>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</si>
  <si>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</si>
  <si>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</si>
  <si>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</si>
  <si>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</si>
  <si>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</si>
  <si>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</si>
  <si>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</si>
  <si>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</si>
  <si>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</si>
  <si>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</si>
  <si>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</si>
  <si>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</si>
  <si>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</si>
  <si>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</si>
  <si>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</si>
  <si>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</si>
  <si>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</si>
  <si>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</si>
  <si>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</si>
  <si>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</si>
  <si>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</si>
  <si>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</si>
  <si>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</si>
  <si>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</si>
  <si>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</si>
  <si>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</si>
  <si>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</si>
  <si>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</si>
  <si>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</si>
  <si>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</si>
  <si>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</si>
  <si>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</si>
  <si>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</si>
  <si>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</si>
  <si>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</si>
  <si>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</si>
  <si>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</si>
  <si>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</si>
  <si>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</si>
  <si>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</si>
  <si>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</si>
  <si>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</si>
  <si>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</si>
  <si>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</si>
  <si>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</si>
  <si>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</si>
  <si>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</si>
  <si>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</si>
  <si>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</si>
  <si>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</si>
  <si>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</si>
  <si>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</si>
  <si>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</si>
  <si>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</si>
  <si>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</si>
  <si>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</si>
  <si>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</si>
  <si>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</si>
  <si>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</si>
  <si>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</si>
  <si>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</si>
  <si>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</si>
  <si>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</si>
  <si>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</si>
  <si>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</si>
  <si>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</si>
  <si>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</si>
  <si>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</si>
  <si>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</si>
  <si>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</si>
  <si>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</si>
  <si>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</si>
  <si>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</si>
  <si>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</si>
  <si>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</si>
  <si>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</si>
  <si>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</si>
  <si>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</si>
  <si>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</si>
  <si>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</si>
  <si>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</si>
  <si>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</si>
  <si>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</si>
  <si>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</si>
  <si>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</si>
  <si>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</si>
  <si>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</si>
  <si>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</si>
  <si>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</si>
  <si>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</si>
  <si>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</si>
  <si>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</si>
  <si>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</si>
  <si>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</si>
  <si>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</si>
  <si>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</si>
  <si>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</si>
  <si>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</si>
  <si>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</si>
  <si>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</si>
  <si>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</si>
  <si>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</si>
  <si>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</si>
  <si>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</si>
  <si>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</si>
  <si>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</si>
  <si>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</si>
  <si>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</si>
  <si>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</si>
  <si>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</si>
  <si>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</si>
  <si>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</si>
  <si>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</si>
  <si>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</si>
  <si>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</si>
  <si>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</si>
  <si>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</si>
  <si>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</si>
  <si>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</si>
  <si>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</si>
  <si>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</si>
  <si>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</si>
  <si>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</si>
  <si>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</si>
  <si>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</si>
  <si>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</si>
  <si>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</si>
  <si>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沖縄県本部町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</si>
  <si>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</si>
  <si>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</si>
  <si>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</si>
  <si>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</si>
  <si>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</si>
  <si>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</si>
  <si>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</si>
  <si>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</si>
  <si>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</si>
  <si>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</si>
  <si>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</si>
  <si>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</si>
  <si>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</si>
  <si>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</si>
  <si>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</si>
  <si>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</si>
  <si>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</si>
  <si>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</si>
  <si>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</si>
  <si>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</si>
  <si>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</si>
  <si>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</si>
  <si>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</si>
  <si>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</si>
  <si>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</si>
  <si>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</si>
  <si>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</si>
  <si>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</si>
  <si>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</si>
  <si>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</si>
  <si>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</si>
  <si>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</si>
  <si>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</si>
  <si>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</si>
  <si>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</si>
  <si>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</si>
  <si>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</si>
  <si>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</si>
  <si>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</si>
  <si>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</si>
  <si>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</si>
  <si>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</si>
  <si>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</si>
  <si>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</si>
  <si>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</si>
  <si>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</si>
  <si>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</si>
  <si>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</si>
  <si>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</si>
  <si>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</si>
  <si>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</si>
  <si>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</si>
  <si>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</si>
  <si>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</si>
  <si>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</si>
  <si>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</si>
  <si>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</si>
  <si>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</si>
  <si>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</si>
  <si>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</si>
  <si>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</si>
  <si>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</si>
  <si>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</si>
  <si>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</si>
  <si>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</si>
  <si>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</si>
  <si>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</si>
  <si>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</si>
  <si>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</si>
  <si>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</si>
  <si>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</si>
  <si>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</si>
  <si>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</si>
  <si>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</si>
  <si>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</si>
  <si>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</si>
  <si>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</si>
  <si>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</si>
  <si>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</si>
  <si>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</si>
  <si>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</si>
  <si>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</si>
  <si>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</si>
  <si>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</si>
  <si>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</si>
  <si>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</si>
  <si>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</si>
  <si>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</si>
  <si>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</si>
  <si>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</si>
  <si>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</si>
  <si>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</si>
  <si>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</si>
  <si>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</si>
  <si>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</si>
  <si>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</si>
  <si>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</si>
  <si>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</si>
  <si>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</si>
  <si>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</si>
  <si>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</si>
  <si>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</si>
  <si>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</si>
  <si>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</si>
  <si>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</si>
  <si>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</si>
  <si>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</si>
  <si>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</si>
  <si>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</si>
  <si>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</si>
  <si>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</si>
  <si>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</si>
  <si>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</si>
  <si>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</si>
  <si>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</si>
  <si>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</si>
  <si>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</si>
  <si>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</si>
  <si>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</si>
  <si>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</si>
  <si>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</si>
  <si>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</si>
  <si>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</si>
  <si>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</si>
  <si>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</si>
  <si>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</si>
  <si>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</si>
  <si>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</si>
  <si>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</si>
  <si>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</si>
  <si>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</si>
  <si>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</si>
  <si>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</si>
  <si>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</si>
  <si>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</si>
  <si>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</si>
  <si>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</si>
  <si>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</si>
  <si>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</si>
  <si>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</si>
  <si>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</si>
  <si>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</si>
  <si>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</si>
  <si>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</si>
  <si>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</si>
  <si>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</si>
  <si>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</si>
  <si>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</si>
  <si>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</si>
  <si>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</si>
  <si>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</si>
  <si>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</si>
  <si>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</si>
  <si>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</si>
  <si>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</si>
  <si>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</si>
  <si>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</si>
  <si>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</si>
  <si>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</si>
  <si>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</si>
  <si>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</si>
  <si>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</si>
  <si>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</si>
  <si>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</si>
  <si>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</si>
  <si>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</si>
  <si>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</si>
  <si>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</si>
  <si>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</si>
  <si>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</si>
  <si>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</si>
  <si>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</si>
  <si>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</si>
  <si>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</si>
  <si>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</si>
  <si>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</si>
  <si>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</si>
  <si>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</si>
  <si>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</si>
  <si>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</si>
  <si>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</si>
  <si>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</si>
  <si>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</si>
  <si>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</si>
  <si>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</si>
  <si>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</si>
  <si>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</si>
  <si>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</si>
  <si>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</si>
  <si>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</si>
  <si>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</si>
  <si>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</si>
  <si>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</si>
  <si>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</si>
  <si>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</si>
  <si>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</si>
  <si>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</si>
  <si>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国民健康保険特別会計</t>
  </si>
  <si>
    <t>公共下水道特別会計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</si>
  <si>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</si>
  <si>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</si>
  <si>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</si>
  <si>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</si>
  <si>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</si>
  <si>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</si>
  <si>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</si>
  <si>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</si>
  <si>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本部町ちゅらまちづくり応援基金</t>
  </si>
  <si>
    <t>本部町庁舎の維持管理及び建設に関する基金</t>
  </si>
  <si>
    <t>南米本部町出身子弟研修生受入基金</t>
  </si>
  <si>
    <t>本部町物流拠点施設維持管理基金</t>
  </si>
  <si>
    <t>本部町高齢者対策基金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</si>
</sst>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0B0E-4DED-9627-CFB6E07102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156901</c:v>
                </c:pt>
                <c:pt idx="1">
                  <c:v>76637</c:v>
                </c:pt>
                <c:pt idx="2">
                  <c:v>110566</c:v>
                </c:pt>
                <c:pt idx="3">
                  <c:v>138632</c:v>
                </c:pt>
                <c:pt idx="4">
                  <c:v>162340</c:v>
                </c:pt>
              </c:numCache>
            </c:numRef>
          </c:val>
          <c:smooth val="0"/>
          <c:extLst>
            <c:ext xmlns:c16="http://schemas.microsoft.com/office/drawing/2014/chart" uri="{C3380CC4-5D6E-409C-BE32-E72D297353CC}">
              <c16:uniqueId val="{00000001-0B0E-4DED-9627-CFB6E07102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9.3000000000000007</c:v>
                </c:pt>
                <c:pt idx="1">
                  <c:v>10.9</c:v>
                </c:pt>
                <c:pt idx="2">
                  <c:v>4.26</c:v>
                </c:pt>
                <c:pt idx="3">
                  <c:v>8.16</c:v>
                </c:pt>
                <c:pt idx="4">
                  <c:v>5.48</c:v>
                </c:pt>
              </c:numCache>
            </c:numRef>
          </c:val>
          <c:extLst>
            <c:ext xmlns:c16="http://schemas.microsoft.com/office/drawing/2014/chart" uri="{C3380CC4-5D6E-409C-BE32-E72D297353CC}">
              <c16:uniqueId val="{00000000-386E-48AE-B100-6E2534D9CB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23.06</c:v>
                </c:pt>
                <c:pt idx="1">
                  <c:v>28.83</c:v>
                </c:pt>
                <c:pt idx="2">
                  <c:v>40.31</c:v>
                </c:pt>
                <c:pt idx="3">
                  <c:v>40.47</c:v>
                </c:pt>
                <c:pt idx="4">
                  <c:v>47.64</c:v>
                </c:pt>
              </c:numCache>
            </c:numRef>
          </c:val>
          <c:extLst>
            <c:ext xmlns:c16="http://schemas.microsoft.com/office/drawing/2014/chart" uri="{C3380CC4-5D6E-409C-BE32-E72D297353CC}">
              <c16:uniqueId val="{00000001-386E-48AE-B100-6E2534D9CB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4.32</c:v>
                </c:pt>
                <c:pt idx="1">
                  <c:v>8.9</c:v>
                </c:pt>
                <c:pt idx="2">
                  <c:v>4.58</c:v>
                </c:pt>
                <c:pt idx="3">
                  <c:v>3.93</c:v>
                </c:pt>
                <c:pt idx="4">
                  <c:v>4.75</c:v>
                </c:pt>
              </c:numCache>
            </c:numRef>
          </c:val>
          <c:smooth val="0"/>
          <c:extLst>
            <c:ext xmlns:c16="http://schemas.microsoft.com/office/drawing/2014/chart" uri="{C3380CC4-5D6E-409C-BE32-E72D297353CC}">
              <c16:uniqueId val="{00000002-386E-48AE-B100-6E2534D9CB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EC-4906-BEDA-A0EC267B96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EC-4906-BEDA-A0EC267B96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EC-4906-BEDA-A0EC267B968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EC-4906-BEDA-A0EC267B968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2EC-4906-BEDA-A0EC267B968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E2EC-4906-BEDA-A0EC267B968C}"/>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c:v>
                </c:pt>
                <c:pt idx="2">
                  <c:v>#N/A</c:v>
                </c:pt>
                <c:pt idx="3">
                  <c:v>0.74</c:v>
                </c:pt>
                <c:pt idx="4">
                  <c:v>#N/A</c:v>
                </c:pt>
                <c:pt idx="5">
                  <c:v>0.6</c:v>
                </c:pt>
                <c:pt idx="6">
                  <c:v>#N/A</c:v>
                </c:pt>
                <c:pt idx="7">
                  <c:v>0.49</c:v>
                </c:pt>
                <c:pt idx="8">
                  <c:v>#N/A</c:v>
                </c:pt>
                <c:pt idx="9">
                  <c:v>0.21</c:v>
                </c:pt>
              </c:numCache>
            </c:numRef>
          </c:val>
          <c:extLst>
            <c:ext xmlns:c16="http://schemas.microsoft.com/office/drawing/2014/chart" uri="{C3380CC4-5D6E-409C-BE32-E72D297353CC}">
              <c16:uniqueId val="{00000006-E2EC-4906-BEDA-A0EC267B96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2.96</c:v>
                </c:pt>
                <c:pt idx="2">
                  <c:v>#N/A</c:v>
                </c:pt>
                <c:pt idx="3">
                  <c:v>1.32</c:v>
                </c:pt>
                <c:pt idx="4">
                  <c:v>#N/A</c:v>
                </c:pt>
                <c:pt idx="5">
                  <c:v>1.42</c:v>
                </c:pt>
                <c:pt idx="6">
                  <c:v>#N/A</c:v>
                </c:pt>
                <c:pt idx="7">
                  <c:v>1.67</c:v>
                </c:pt>
                <c:pt idx="8">
                  <c:v>#N/A</c:v>
                </c:pt>
                <c:pt idx="9">
                  <c:v>0.94</c:v>
                </c:pt>
              </c:numCache>
            </c:numRef>
          </c:val>
          <c:extLst>
            <c:ext xmlns:c16="http://schemas.microsoft.com/office/drawing/2014/chart" uri="{C3380CC4-5D6E-409C-BE32-E72D297353CC}">
              <c16:uniqueId val="{00000007-E2EC-4906-BEDA-A0EC267B96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9.3000000000000007</c:v>
                </c:pt>
                <c:pt idx="2">
                  <c:v>#N/A</c:v>
                </c:pt>
                <c:pt idx="3">
                  <c:v>10.9</c:v>
                </c:pt>
                <c:pt idx="4">
                  <c:v>#N/A</c:v>
                </c:pt>
                <c:pt idx="5">
                  <c:v>4.25</c:v>
                </c:pt>
                <c:pt idx="6">
                  <c:v>#N/A</c:v>
                </c:pt>
                <c:pt idx="7">
                  <c:v>8.16</c:v>
                </c:pt>
                <c:pt idx="8">
                  <c:v>#N/A</c:v>
                </c:pt>
                <c:pt idx="9">
                  <c:v>5.47</c:v>
                </c:pt>
              </c:numCache>
            </c:numRef>
          </c:val>
          <c:extLst>
            <c:ext xmlns:c16="http://schemas.microsoft.com/office/drawing/2014/chart" uri="{C3380CC4-5D6E-409C-BE32-E72D297353CC}">
              <c16:uniqueId val="{00000008-E2EC-4906-BEDA-A0EC267B96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5.91</c:v>
                </c:pt>
                <c:pt idx="2">
                  <c:v>#N/A</c:v>
                </c:pt>
                <c:pt idx="3">
                  <c:v>5.65</c:v>
                </c:pt>
                <c:pt idx="4">
                  <c:v>#N/A</c:v>
                </c:pt>
                <c:pt idx="5">
                  <c:v>8.6300000000000008</c:v>
                </c:pt>
                <c:pt idx="6">
                  <c:v>#N/A</c:v>
                </c:pt>
                <c:pt idx="7">
                  <c:v>9.25</c:v>
                </c:pt>
                <c:pt idx="8">
                  <c:v>#N/A</c:v>
                </c:pt>
                <c:pt idx="9">
                  <c:v>8.66</c:v>
                </c:pt>
              </c:numCache>
            </c:numRef>
          </c:val>
          <c:extLst>
            <c:ext xmlns:c16="http://schemas.microsoft.com/office/drawing/2014/chart" uri="{C3380CC4-5D6E-409C-BE32-E72D297353CC}">
              <c16:uniqueId val="{00000009-E2EC-4906-BEDA-A0EC267B96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619</c:v>
                </c:pt>
                <c:pt idx="5">
                  <c:v>606</c:v>
                </c:pt>
                <c:pt idx="8">
                  <c:v>613</c:v>
                </c:pt>
                <c:pt idx="11">
                  <c:v>602</c:v>
                </c:pt>
                <c:pt idx="14">
                  <c:v>608</c:v>
                </c:pt>
              </c:numCache>
            </c:numRef>
          </c:val>
          <c:extLst>
            <c:ext xmlns:c16="http://schemas.microsoft.com/office/drawing/2014/chart" uri="{C3380CC4-5D6E-409C-BE32-E72D297353CC}">
              <c16:uniqueId val="{00000000-84FC-422D-8595-F50F1D3543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84FC-422D-8595-F50F1D3543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FC-422D-8595-F50F1D3543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72</c:v>
                </c:pt>
                <c:pt idx="6">
                  <c:v>85</c:v>
                </c:pt>
                <c:pt idx="9">
                  <c:v>88</c:v>
                </c:pt>
                <c:pt idx="12">
                  <c:v>114</c:v>
                </c:pt>
              </c:numCache>
            </c:numRef>
          </c:val>
          <c:extLst>
            <c:ext xmlns:c16="http://schemas.microsoft.com/office/drawing/2014/chart" uri="{C3380CC4-5D6E-409C-BE32-E72D297353CC}">
              <c16:uniqueId val="{00000003-84FC-422D-8595-F50F1D3543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147</c:v>
                </c:pt>
                <c:pt idx="3">
                  <c:v>84</c:v>
                </c:pt>
                <c:pt idx="6">
                  <c:v>128</c:v>
                </c:pt>
                <c:pt idx="9">
                  <c:v>139</c:v>
                </c:pt>
                <c:pt idx="12">
                  <c:v>139</c:v>
                </c:pt>
              </c:numCache>
            </c:numRef>
          </c:val>
          <c:extLst>
            <c:ext xmlns:c16="http://schemas.microsoft.com/office/drawing/2014/chart" uri="{C3380CC4-5D6E-409C-BE32-E72D297353CC}">
              <c16:uniqueId val="{00000004-84FC-422D-8595-F50F1D3543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FC-422D-8595-F50F1D3543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FC-422D-8595-F50F1D3543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607</c:v>
                </c:pt>
                <c:pt idx="3">
                  <c:v>604</c:v>
                </c:pt>
                <c:pt idx="6">
                  <c:v>652</c:v>
                </c:pt>
                <c:pt idx="9">
                  <c:v>715</c:v>
                </c:pt>
                <c:pt idx="12">
                  <c:v>679</c:v>
                </c:pt>
              </c:numCache>
            </c:numRef>
          </c:val>
          <c:extLst>
            <c:ext xmlns:c16="http://schemas.microsoft.com/office/drawing/2014/chart" uri="{C3380CC4-5D6E-409C-BE32-E72D297353CC}">
              <c16:uniqueId val="{00000007-84FC-422D-8595-F50F1D3543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167</c:v>
                </c:pt>
                <c:pt idx="2">
                  <c:v>#N/A</c:v>
                </c:pt>
                <c:pt idx="3">
                  <c:v>#N/A</c:v>
                </c:pt>
                <c:pt idx="4">
                  <c:v>154</c:v>
                </c:pt>
                <c:pt idx="5">
                  <c:v>#N/A</c:v>
                </c:pt>
                <c:pt idx="6">
                  <c:v>#N/A</c:v>
                </c:pt>
                <c:pt idx="7">
                  <c:v>252</c:v>
                </c:pt>
                <c:pt idx="8">
                  <c:v>#N/A</c:v>
                </c:pt>
                <c:pt idx="9">
                  <c:v>#N/A</c:v>
                </c:pt>
                <c:pt idx="10">
                  <c:v>341</c:v>
                </c:pt>
                <c:pt idx="11">
                  <c:v>#N/A</c:v>
                </c:pt>
                <c:pt idx="12">
                  <c:v>#N/A</c:v>
                </c:pt>
                <c:pt idx="13">
                  <c:v>324</c:v>
                </c:pt>
                <c:pt idx="14">
                  <c:v>#N/A</c:v>
                </c:pt>
              </c:numCache>
            </c:numRef>
          </c:val>
          <c:smooth val="0"/>
          <c:extLst>
            <c:ext xmlns:c16="http://schemas.microsoft.com/office/drawing/2014/chart" uri="{C3380CC4-5D6E-409C-BE32-E72D297353CC}">
              <c16:uniqueId val="{00000008-84FC-422D-8595-F50F1D3543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5475</c:v>
                </c:pt>
                <c:pt idx="5">
                  <c:v>5470</c:v>
                </c:pt>
                <c:pt idx="8">
                  <c:v>5309</c:v>
                </c:pt>
                <c:pt idx="11">
                  <c:v>5391</c:v>
                </c:pt>
                <c:pt idx="14">
                  <c:v>5165</c:v>
                </c:pt>
              </c:numCache>
            </c:numRef>
          </c:val>
          <c:extLst>
            <c:ext xmlns:c16="http://schemas.microsoft.com/office/drawing/2014/chart" uri="{C3380CC4-5D6E-409C-BE32-E72D297353CC}">
              <c16:uniqueId val="{00000000-9C70-4ADC-85DB-C7AA1F9D75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459</c:v>
                </c:pt>
                <c:pt idx="5">
                  <c:v>419</c:v>
                </c:pt>
                <c:pt idx="8">
                  <c:v>395</c:v>
                </c:pt>
                <c:pt idx="11">
                  <c:v>337</c:v>
                </c:pt>
                <c:pt idx="14">
                  <c:v>431</c:v>
                </c:pt>
              </c:numCache>
            </c:numRef>
          </c:val>
          <c:extLst>
            <c:ext xmlns:c16="http://schemas.microsoft.com/office/drawing/2014/chart" uri="{C3380CC4-5D6E-409C-BE32-E72D297353CC}">
              <c16:uniqueId val="{00000001-9C70-4ADC-85DB-C7AA1F9D75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1137</c:v>
                </c:pt>
                <c:pt idx="5">
                  <c:v>1351</c:v>
                </c:pt>
                <c:pt idx="8">
                  <c:v>1823</c:v>
                </c:pt>
                <c:pt idx="11">
                  <c:v>1847</c:v>
                </c:pt>
                <c:pt idx="14">
                  <c:v>2191</c:v>
                </c:pt>
              </c:numCache>
            </c:numRef>
          </c:val>
          <c:extLst>
            <c:ext xmlns:c16="http://schemas.microsoft.com/office/drawing/2014/chart" uri="{C3380CC4-5D6E-409C-BE32-E72D297353CC}">
              <c16:uniqueId val="{00000002-9C70-4ADC-85DB-C7AA1F9D75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70-4ADC-85DB-C7AA1F9D75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70-4ADC-85DB-C7AA1F9D75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70-4ADC-85DB-C7AA1F9D75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c:v>
                </c:pt>
                <c:pt idx="3">
                  <c:v>64</c:v>
                </c:pt>
                <c:pt idx="6">
                  <c:v>127</c:v>
                </c:pt>
                <c:pt idx="9">
                  <c:v>12</c:v>
                </c:pt>
                <c:pt idx="12">
                  <c:v>26</c:v>
                </c:pt>
              </c:numCache>
            </c:numRef>
          </c:val>
          <c:extLst>
            <c:ext xmlns:c16="http://schemas.microsoft.com/office/drawing/2014/chart" uri="{C3380CC4-5D6E-409C-BE32-E72D297353CC}">
              <c16:uniqueId val="{00000006-9C70-4ADC-85DB-C7AA1F9D75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896</c:v>
                </c:pt>
                <c:pt idx="3">
                  <c:v>893</c:v>
                </c:pt>
                <c:pt idx="6">
                  <c:v>845</c:v>
                </c:pt>
                <c:pt idx="9">
                  <c:v>753</c:v>
                </c:pt>
                <c:pt idx="12">
                  <c:v>640</c:v>
                </c:pt>
              </c:numCache>
            </c:numRef>
          </c:val>
          <c:extLst>
            <c:ext xmlns:c16="http://schemas.microsoft.com/office/drawing/2014/chart" uri="{C3380CC4-5D6E-409C-BE32-E72D297353CC}">
              <c16:uniqueId val="{00000007-9C70-4ADC-85DB-C7AA1F9D75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1282</c:v>
                </c:pt>
                <c:pt idx="3">
                  <c:v>1087</c:v>
                </c:pt>
                <c:pt idx="6">
                  <c:v>1119</c:v>
                </c:pt>
                <c:pt idx="9">
                  <c:v>1004</c:v>
                </c:pt>
                <c:pt idx="12">
                  <c:v>1031</c:v>
                </c:pt>
              </c:numCache>
            </c:numRef>
          </c:val>
          <c:extLst>
            <c:ext xmlns:c16="http://schemas.microsoft.com/office/drawing/2014/chart" uri="{C3380CC4-5D6E-409C-BE32-E72D297353CC}">
              <c16:uniqueId val="{00000008-9C70-4ADC-85DB-C7AA1F9D75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C70-4ADC-85DB-C7AA1F9D75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6845</c:v>
                </c:pt>
                <c:pt idx="3">
                  <c:v>6815</c:v>
                </c:pt>
                <c:pt idx="6">
                  <c:v>6851</c:v>
                </c:pt>
                <c:pt idx="9">
                  <c:v>6766</c:v>
                </c:pt>
                <c:pt idx="12">
                  <c:v>7120</c:v>
                </c:pt>
              </c:numCache>
            </c:numRef>
          </c:val>
          <c:extLst>
            <c:ext xmlns:c16="http://schemas.microsoft.com/office/drawing/2014/chart" uri="{C3380CC4-5D6E-409C-BE32-E72D297353CC}">
              <c16:uniqueId val="{0000000A-9C70-4ADC-85DB-C7AA1F9D75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2071</c:v>
                </c:pt>
                <c:pt idx="2">
                  <c:v>#N/A</c:v>
                </c:pt>
                <c:pt idx="3">
                  <c:v>#N/A</c:v>
                </c:pt>
                <c:pt idx="4">
                  <c:v>1620</c:v>
                </c:pt>
                <c:pt idx="5">
                  <c:v>#N/A</c:v>
                </c:pt>
                <c:pt idx="6">
                  <c:v>#N/A</c:v>
                </c:pt>
                <c:pt idx="7">
                  <c:v>1414</c:v>
                </c:pt>
                <c:pt idx="8">
                  <c:v>#N/A</c:v>
                </c:pt>
                <c:pt idx="9">
                  <c:v>#N/A</c:v>
                </c:pt>
                <c:pt idx="10">
                  <c:v>962</c:v>
                </c:pt>
                <c:pt idx="11">
                  <c:v>#N/A</c:v>
                </c:pt>
                <c:pt idx="12">
                  <c:v>#N/A</c:v>
                </c:pt>
                <c:pt idx="13">
                  <c:v>1031</c:v>
                </c:pt>
                <c:pt idx="14">
                  <c:v>#N/A</c:v>
                </c:pt>
              </c:numCache>
            </c:numRef>
          </c:val>
          <c:smooth val="0"/>
          <c:extLst>
            <c:ext xmlns:c16="http://schemas.microsoft.com/office/drawing/2014/chart" uri="{C3380CC4-5D6E-409C-BE32-E72D297353CC}">
              <c16:uniqueId val="{0000000B-9C70-4ADC-85DB-C7AA1F9D75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1563</c:v>
                </c:pt>
                <c:pt idx="1">
                  <c:v>1564</c:v>
                </c:pt>
                <c:pt idx="2">
                  <c:v>1852</c:v>
                </c:pt>
              </c:numCache>
            </c:numRef>
          </c:val>
          <c:extLst>
            <c:ext xmlns:c16="http://schemas.microsoft.com/office/drawing/2014/chart" uri="{C3380CC4-5D6E-409C-BE32-E72D297353CC}">
              <c16:uniqueId val="{00000000-18DB-49E4-B660-CAAE657E1D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18DB-49E4-B660-CAAE657E1D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260</c:v>
                </c:pt>
                <c:pt idx="1">
                  <c:v>282</c:v>
                </c:pt>
                <c:pt idx="2">
                  <c:v>339</c:v>
                </c:pt>
              </c:numCache>
            </c:numRef>
          </c:val>
          <c:extLst>
            <c:ext xmlns:c16="http://schemas.microsoft.com/office/drawing/2014/chart" uri="{C3380CC4-5D6E-409C-BE32-E72D297353CC}">
              <c16:uniqueId val="{00000002-18DB-49E4-B660-CAAE657E1D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年度まで利率の高い起債の繰上げ償還を行ってきており、それ以降は横ばいで推移していたが、平成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年度から文教施設や庁舎等の施設整備を行っており、平成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年度からその元金償還が始まったため実質公債費比率が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高止まりしている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文教施設等の老朽化による施設更新は継続しているため、施設規模の適正化や施設整備の平準化を図り、公債費比率の上昇抑制に努める必要がある。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充当可能財源等は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ものの、前年度から将来負担比率が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一般会計等に係る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年度から行っている文教施設等の老朽化による施設更新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継続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見込みであり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充当可能基金も今後減少に転じる見込みであるため、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施設整備の平準化や整備規模の適正化を図っていき、将来負担比率の上昇抑制に努めていく必要がある。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沖縄県本部町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前年度より増加しておりその主な要因は、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百万円あったため、財政調整基金残高が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財政調整基金を取崩ししないと予算が組めない状況であり、今後財政調整基金残高が減少する見込みである。ふるさと納税による寄付金は増加傾向であり、本部町ちゅらまちづくり基金は増加が見込まれる。今後も財政的に厳しい状況が続くと思われるため、財政調整基金の残高を確保しつつ、財政運営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本部町ちゅらまちづくり応援基金：ふるさと納税による寄付金を積立てている基金であり、産業振興や自然環境保全、教育・文化・スポーツ活動の充実、健康増進、まちづくり活動などを推進する。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本部町庁舎の維持管理及び建設に関する基金：庁舎の維持管理及び建設。</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部町ちゅらまちづくり応援基金：クレジット決済導入や返礼品等の拡充によりふるさと納税による寄付額が増加しており、基金取崩による事業も実施したが、寄付額が取崩額を上回り、基金積立額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本部町物流拠点施設維持管理基金：物流拠点施設の前年度決算が黒字であったため、今後の維持修繕のため黒字額の半分を積立したことによる増加。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本部町ちゅらまちづくり応援基金については、基金のそれぞれの目的に沿った事業の充当財源として積極的に活用していく予定である。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年度からの繰越額が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百万円あったため、財政調整基金残高が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年度以降、財政調整基金を取崩ししないと予算が組めない状況であり、今後財政調整基金残高が減少する見込みである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。基金の減少を最小限にとどめ、持続可能な行政運営を行う必要がある。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13,234
13,121
54.35
8,887,165
8,657,031
212,809
3,886,897
7,119,818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ここ数年は固定資産税等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の税収が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伸びており、平成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年度も新築家屋や償却資産の増により、基準財政収入額の割合も増加している。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増加しているが、依然として類似団体や県平均を下回っているため、今後も税収等の歳入確保に努める。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賃金職員の時給の引上げ、業務量の増加による物件費の増、一部事務組合に係る負担金の増加に伴い前年度より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ポイント悪化している。今後も人件費や扶助費が増加することが見込まれるため、経常経費の圧縮に向けた行財政改革を進めていく必要がある。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65</xdr:row>
      <xdr:rowOff>80264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0734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34544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059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104648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8052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150622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984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29464</xdr:rowOff>
    </xdr:from>
    <xdr:to>
      <xdr:col>23</xdr:col>
      <xdr:colOff>184150</xdr:colOff>
      <xdr:row>65</xdr:row>
      <xdr:rowOff>131064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1541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人件費については、前年度比横ばいであったが、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賃金職員の時給の引上げ、業務量の増加によ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り物件費の増加があり対前年度比で増となっている。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人件費については、団塊世代の退職者がいなくなってきており、今後は年々増加していくと見込まれるため、事務経費の見直し等を図り物件費の抑制を図っていく必要がある。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80860</xdr:rowOff>
    </xdr:from>
    <xdr:to>
      <xdr:col>23</xdr:col>
      <xdr:colOff>133350</xdr:colOff>
      <xdr:row>81</xdr:row>
      <xdr:rowOff>89466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68310"/>
          <a:ext cx="8382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68421</xdr:rowOff>
    </xdr:from>
    <xdr:to>
      <xdr:col>19</xdr:col>
      <xdr:colOff>133350</xdr:colOff>
      <xdr:row>81</xdr:row>
      <xdr:rowOff>80860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55871"/>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59790</xdr:rowOff>
    </xdr:from>
    <xdr:to>
      <xdr:col>15</xdr:col>
      <xdr:colOff>82550</xdr:colOff>
      <xdr:row>81</xdr:row>
      <xdr:rowOff>68421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7240"/>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45855</xdr:rowOff>
    </xdr:from>
    <xdr:to>
      <xdr:col>11</xdr:col>
      <xdr:colOff>31750</xdr:colOff>
      <xdr:row>81</xdr:row>
      <xdr:rowOff>59790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33305"/>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38666</xdr:rowOff>
    </xdr:from>
    <xdr:to>
      <xdr:col>23</xdr:col>
      <xdr:colOff>184150</xdr:colOff>
      <xdr:row>81</xdr:row>
      <xdr:rowOff>140266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55193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30060</xdr:rowOff>
    </xdr:from>
    <xdr:to>
      <xdr:col>19</xdr:col>
      <xdr:colOff>184150</xdr:colOff>
      <xdr:row>81</xdr:row>
      <xdr:rowOff>131660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141837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17621</xdr:rowOff>
    </xdr:from>
    <xdr:to>
      <xdr:col>15</xdr:col>
      <xdr:colOff>133350</xdr:colOff>
      <xdr:row>81</xdr:row>
      <xdr:rowOff>119221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129398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7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8990</xdr:rowOff>
    </xdr:from>
    <xdr:to>
      <xdr:col>11</xdr:col>
      <xdr:colOff>82550</xdr:colOff>
      <xdr:row>81</xdr:row>
      <xdr:rowOff>110590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120767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6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166505</xdr:rowOff>
    </xdr:from>
    <xdr:to>
      <xdr:col>7</xdr:col>
      <xdr:colOff>31750</xdr:colOff>
      <xdr:row>81</xdr:row>
      <xdr:rowOff>96655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106832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年間と同様に類似団体平均よりも低い水準で推移している。各手当の上限額設定等により継続して職員給の抑制を図っており、今後も給与体系の適正化に努めていく。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75898</xdr:rowOff>
    </xdr:from>
    <xdr:to>
      <xdr:col>81</xdr:col>
      <xdr:colOff>44450</xdr:colOff>
      <xdr:row>85</xdr:row>
      <xdr:rowOff>43241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06248"/>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84</xdr:row>
      <xdr:rowOff>53823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06248"/>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99786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556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145748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015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25098</xdr:rowOff>
    </xdr:from>
    <xdr:to>
      <xdr:col>77</xdr:col>
      <xdr:colOff>95250</xdr:colOff>
      <xdr:row>83</xdr:row>
      <xdr:rowOff>126698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136875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では、毎年度退職者と同数以下で新規採用等を行っているため、類似団体平均を下回っている。今後も行政サービスの質を低下させることのないよう、バランスを考慮した職員採用を行い定員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167284</xdr:rowOff>
    </xdr:from>
    <xdr:to>
      <xdr:col>81</xdr:col>
      <xdr:colOff>44450</xdr:colOff>
      <xdr:row>61</xdr:row>
      <xdr:rowOff>24791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54284"/>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167284</xdr:rowOff>
    </xdr:from>
    <xdr:to>
      <xdr:col>77</xdr:col>
      <xdr:colOff>44450</xdr:colOff>
      <xdr:row>61</xdr:row>
      <xdr:rowOff>7417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5428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167767</xdr:rowOff>
    </xdr:from>
    <xdr:to>
      <xdr:col>72</xdr:col>
      <xdr:colOff>203200</xdr:colOff>
      <xdr:row>61</xdr:row>
      <xdr:rowOff>7417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54767"/>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167767</xdr:rowOff>
    </xdr:from>
    <xdr:to>
      <xdr:col>68</xdr:col>
      <xdr:colOff>152400</xdr:colOff>
      <xdr:row>60</xdr:row>
      <xdr:rowOff>169214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54767"/>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145441</xdr:rowOff>
    </xdr:from>
    <xdr:to>
      <xdr:col>81</xdr:col>
      <xdr:colOff>95250</xdr:colOff>
      <xdr:row>61</xdr:row>
      <xdr:rowOff>75591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161968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7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116484</xdr:rowOff>
    </xdr:from>
    <xdr:to>
      <xdr:col>77</xdr:col>
      <xdr:colOff>95250</xdr:colOff>
      <xdr:row>61</xdr:row>
      <xdr:rowOff>46634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56811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7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128067</xdr:rowOff>
    </xdr:from>
    <xdr:to>
      <xdr:col>73</xdr:col>
      <xdr:colOff>44450</xdr:colOff>
      <xdr:row>61</xdr:row>
      <xdr:rowOff>58217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68394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116967</xdr:rowOff>
    </xdr:from>
    <xdr:to>
      <xdr:col>68</xdr:col>
      <xdr:colOff>203200</xdr:colOff>
      <xdr:row>61</xdr:row>
      <xdr:rowOff>47117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57294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118414</xdr:rowOff>
    </xdr:from>
    <xdr:to>
      <xdr:col>64</xdr:col>
      <xdr:colOff>152400</xdr:colOff>
      <xdr:row>61</xdr:row>
      <xdr:rowOff>48564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58741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年度まで利率の高い起債の繰上げ償還を行ってきたため改善傾向にあったが、平成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年度から文教施設や庁舎等の施設整備を行っており、平成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年度からその元金償還が始まったため、実質公債費比率が悪化することとなった。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文教施設等の老朽化による施設更新は継続しているため、施設規模の適正化や施設整備の平準化を図り、公債費比率の上昇抑制に努める必要がある。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72753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85000"/>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127000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677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132987</xdr:rowOff>
    </xdr:from>
    <xdr:to>
      <xdr:col>72</xdr:col>
      <xdr:colOff>203200</xdr:colOff>
      <xdr:row>40</xdr:row>
      <xdr:rowOff>9797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195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132987</xdr:rowOff>
    </xdr:from>
    <xdr:to>
      <xdr:col>68</xdr:col>
      <xdr:colOff>152400</xdr:colOff>
      <xdr:row>40</xdr:row>
      <xdr:rowOff>51163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1953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21953</xdr:rowOff>
    </xdr:from>
    <xdr:to>
      <xdr:col>81</xdr:col>
      <xdr:colOff>95250</xdr:colOff>
      <xdr:row>41</xdr:row>
      <xdr:rowOff>123553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165480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2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82187</xdr:rowOff>
    </xdr:from>
    <xdr:to>
      <xdr:col>68</xdr:col>
      <xdr:colOff>203200</xdr:colOff>
      <xdr:row>40</xdr:row>
      <xdr:rowOff>12337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22514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前年度比では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ポイントの悪化となっているが、現在は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地方債残高の減少及び組合等負担等見込額の減少によ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年度から行っている文教施設等の施設更新は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年度まで継続予定であり、施設整備の平準化や整備規模の適正化を図っていき、将来負担比率の上昇抑制に努めていく必要がある。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33782</xdr:rowOff>
    </xdr:from>
    <xdr:to>
      <xdr:col>81</xdr:col>
      <xdr:colOff>44450</xdr:colOff>
      <xdr:row>15</xdr:row>
      <xdr:rowOff>47456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605532"/>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33782</xdr:rowOff>
    </xdr:from>
    <xdr:to>
      <xdr:col>77</xdr:col>
      <xdr:colOff>44450</xdr:colOff>
      <xdr:row>15</xdr:row>
      <xdr:rowOff>143171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05532"/>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143171</xdr:rowOff>
    </xdr:from>
    <xdr:to>
      <xdr:col>72</xdr:col>
      <xdr:colOff>203200</xdr:colOff>
      <xdr:row>16</xdr:row>
      <xdr:rowOff>18373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14921"/>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18373</xdr:rowOff>
    </xdr:from>
    <xdr:to>
      <xdr:col>68</xdr:col>
      <xdr:colOff>152400</xdr:colOff>
      <xdr:row>16</xdr:row>
      <xdr:rowOff>155914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61573"/>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168106</xdr:rowOff>
    </xdr:from>
    <xdr:to>
      <xdr:col>81</xdr:col>
      <xdr:colOff>95250</xdr:colOff>
      <xdr:row>15</xdr:row>
      <xdr:rowOff>98256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140183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4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154432</xdr:rowOff>
    </xdr:from>
    <xdr:to>
      <xdr:col>77</xdr:col>
      <xdr:colOff>95250</xdr:colOff>
      <xdr:row>15</xdr:row>
      <xdr:rowOff>84582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69359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4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92371</xdr:rowOff>
    </xdr:from>
    <xdr:to>
      <xdr:col>73</xdr:col>
      <xdr:colOff>44450</xdr:colOff>
      <xdr:row>16</xdr:row>
      <xdr:rowOff>22521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7298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105114</xdr:rowOff>
    </xdr:from>
    <xdr:to>
      <xdr:col>64</xdr:col>
      <xdr:colOff>152400</xdr:colOff>
      <xdr:row>17</xdr:row>
      <xdr:rowOff>35264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20041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13,234
13,121
54.35
8,887,165
8,657,031
212,809
3,886,897
7,119,818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毎年度退職者と同数以下で新規採用を行っているため、類似団体平均値よりも低い値で推移している。今後も引き続き人件費の抑制に努めていく。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賃金職員の時給の引上げ、業務量の増加により物件費の増加があり前年度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ポイントの悪化と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年度からは会計年度任用職員制度が始まるため、物件費については減少する見込みであるが、引き続き一般事務経費の削減に努める必要がある。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15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15</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0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ポイントの改善となっているが、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年度は、臨時福祉給付金に伴う一時的な増加要因があったためであり、引き続き扶助費は増加傾向にある。経費の削減が困難な項目であるが、引き続き増加を抑制していく必要がある。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60</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41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299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21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59</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007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101600</xdr:rowOff>
    </xdr:from>
    <xdr:to>
      <xdr:col>20</xdr:col>
      <xdr:colOff>38100</xdr:colOff>
      <xdr:row>61</xdr:row>
      <xdr:rowOff>31750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上水道会計への負担金の増、維持補修費の増等により前年度比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ポイントの悪化となった。町道等の補修費用が年々増加傾向にあり、引き続き増加する見込みである。税収の範囲内で効率的に維持補修できるよう対策していく必要がある。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53522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71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122101</xdr:rowOff>
    </xdr:from>
    <xdr:to>
      <xdr:col>73</xdr:col>
      <xdr:colOff>180975</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94751"/>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57</xdr:row>
      <xdr:rowOff>141696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947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71301</xdr:rowOff>
    </xdr:from>
    <xdr:to>
      <xdr:col>69</xdr:col>
      <xdr:colOff>142875</xdr:colOff>
      <xdr:row>58</xdr:row>
      <xdr:rowOff>1451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11628</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90896</xdr:rowOff>
    </xdr:from>
    <xdr:to>
      <xdr:col>65</xdr:col>
      <xdr:colOff>53975</xdr:colOff>
      <xdr:row>58</xdr:row>
      <xdr:rowOff>21046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31223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年度は、水道事業にて配水安定化事業を実施しその負担金で増となっているが、それを除けば前年度比横ばいである。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新町政になり、地域の活性化のための補助金が徐々に増えてきている状況である。今後は、費用対効果を確認しながら、適切な補助金の支出に努めていく必要がある。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49276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820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170434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140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866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年度から庁舎及び文教施設等建設事業の元金償還が始まっており、その建設事業が継続事業であったため、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前年度までは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していたが、来年度までは減少する見込みである。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しかし、令和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年度からはまた増加傾向になる見込みであり、計画的な事業実施が必要である。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17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78</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03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前年度と同じく扶助費や補助費等で類似団体を下回ったものの、人件費や物件費では類似団体平均を上回ったため、公債費以外でも上回る結果となった。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78</xdr:row>
      <xdr:rowOff>30987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29768"/>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99568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743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84640</xdr:rowOff>
    </xdr:from>
    <xdr:to>
      <xdr:col>29</xdr:col>
      <xdr:colOff>127000</xdr:colOff>
      <xdr:row>18</xdr:row>
      <xdr:rowOff>101740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8365"/>
          <a:ext cx="6477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93861</xdr:rowOff>
    </xdr:from>
    <xdr:to>
      <xdr:col>26</xdr:col>
      <xdr:colOff>50800</xdr:colOff>
      <xdr:row>18</xdr:row>
      <xdr:rowOff>101740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27586"/>
          <a:ext cx="698500" cy="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93861</xdr:rowOff>
    </xdr:from>
    <xdr:to>
      <xdr:col>22</xdr:col>
      <xdr:colOff>114300</xdr:colOff>
      <xdr:row>18</xdr:row>
      <xdr:rowOff>102243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7586"/>
          <a:ext cx="698500" cy="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102243</xdr:rowOff>
    </xdr:from>
    <xdr:to>
      <xdr:col>18</xdr:col>
      <xdr:colOff>177800</xdr:colOff>
      <xdr:row>18</xdr:row>
      <xdr:rowOff>133530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5968"/>
          <a:ext cx="698500" cy="31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33840</xdr:rowOff>
    </xdr:from>
    <xdr:to>
      <xdr:col>29</xdr:col>
      <xdr:colOff>177800</xdr:colOff>
      <xdr:row>18</xdr:row>
      <xdr:rowOff>135441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75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50940</xdr:rowOff>
    </xdr:from>
    <xdr:to>
      <xdr:col>26</xdr:col>
      <xdr:colOff>101600</xdr:colOff>
      <xdr:row>18</xdr:row>
      <xdr:rowOff>152540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137317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43061</xdr:rowOff>
    </xdr:from>
    <xdr:to>
      <xdr:col>22</xdr:col>
      <xdr:colOff>165100</xdr:colOff>
      <xdr:row>18</xdr:row>
      <xdr:rowOff>144661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129438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51443</xdr:rowOff>
    </xdr:from>
    <xdr:to>
      <xdr:col>19</xdr:col>
      <xdr:colOff>38100</xdr:colOff>
      <xdr:row>18</xdr:row>
      <xdr:rowOff>153043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137820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82730</xdr:rowOff>
    </xdr:from>
    <xdr:to>
      <xdr:col>15</xdr:col>
      <xdr:colOff>101600</xdr:colOff>
      <xdr:row>19</xdr:row>
      <xdr:rowOff>12881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64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169107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78918</xdr:rowOff>
    </xdr:from>
    <xdr:to>
      <xdr:col>29</xdr:col>
      <xdr:colOff>127000</xdr:colOff>
      <xdr:row>35</xdr:row>
      <xdr:rowOff>99149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89268"/>
          <a:ext cx="6477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83926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4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78918</xdr:rowOff>
    </xdr:from>
    <xdr:to>
      <xdr:col>26</xdr:col>
      <xdr:colOff>50800</xdr:colOff>
      <xdr:row>35</xdr:row>
      <xdr:rowOff>206991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89268"/>
          <a:ext cx="698500" cy="128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206991</xdr:rowOff>
    </xdr:from>
    <xdr:to>
      <xdr:col>22</xdr:col>
      <xdr:colOff>114300</xdr:colOff>
      <xdr:row>36</xdr:row>
      <xdr:rowOff>6566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17341"/>
          <a:ext cx="698500" cy="14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331578</xdr:rowOff>
    </xdr:from>
    <xdr:to>
      <xdr:col>18</xdr:col>
      <xdr:colOff>177800</xdr:colOff>
      <xdr:row>36</xdr:row>
      <xdr:rowOff>6566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41928"/>
          <a:ext cx="698500" cy="17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48349</xdr:rowOff>
    </xdr:from>
    <xdr:to>
      <xdr:col>29</xdr:col>
      <xdr:colOff>177800</xdr:colOff>
      <xdr:row>35</xdr:row>
      <xdr:rowOff>149949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58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236326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0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28118</xdr:rowOff>
    </xdr:from>
    <xdr:to>
      <xdr:col>26</xdr:col>
      <xdr:colOff>101600</xdr:colOff>
      <xdr:row>35</xdr:row>
      <xdr:rowOff>129718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3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139895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156191</xdr:rowOff>
    </xdr:from>
    <xdr:to>
      <xdr:col>22</xdr:col>
      <xdr:colOff>165100</xdr:colOff>
      <xdr:row>35</xdr:row>
      <xdr:rowOff>257791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6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242568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298666</xdr:rowOff>
    </xdr:from>
    <xdr:to>
      <xdr:col>19</xdr:col>
      <xdr:colOff>38100</xdr:colOff>
      <xdr:row>36</xdr:row>
      <xdr:rowOff>57366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42143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9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280778</xdr:rowOff>
    </xdr:from>
    <xdr:to>
      <xdr:col>15</xdr:col>
      <xdr:colOff>101600</xdr:colOff>
      <xdr:row>36</xdr:row>
      <xdr:rowOff>39478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9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24255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13,234
13,121
54.35
8,887,165
8,657,031
212,809
3,886,897
7,119,818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86589</xdr:rowOff>
    </xdr:from>
    <xdr:to>
      <xdr:col>24</xdr:col>
      <xdr:colOff>63500</xdr:colOff>
      <xdr:row>38</xdr:row>
      <xdr:rowOff>91656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1689"/>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91656</xdr:rowOff>
    </xdr:from>
    <xdr:to>
      <xdr:col>19</xdr:col>
      <xdr:colOff>177800</xdr:colOff>
      <xdr:row>38</xdr:row>
      <xdr:rowOff>112458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6756"/>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112458</xdr:rowOff>
    </xdr:from>
    <xdr:to>
      <xdr:col>15</xdr:col>
      <xdr:colOff>50800</xdr:colOff>
      <xdr:row>38</xdr:row>
      <xdr:rowOff>113464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2755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62883</xdr:rowOff>
    </xdr:from>
    <xdr:to>
      <xdr:col>10</xdr:col>
      <xdr:colOff>114300</xdr:colOff>
      <xdr:row>38</xdr:row>
      <xdr:rowOff>113464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7983"/>
          <a:ext cx="889000" cy="5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35789</xdr:rowOff>
    </xdr:from>
    <xdr:to>
      <xdr:col>24</xdr:col>
      <xdr:colOff>114300</xdr:colOff>
      <xdr:row>38</xdr:row>
      <xdr:rowOff>137389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14216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40856</xdr:rowOff>
    </xdr:from>
    <xdr:to>
      <xdr:col>20</xdr:col>
      <xdr:colOff>38100</xdr:colOff>
      <xdr:row>38</xdr:row>
      <xdr:rowOff>142456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133583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61658</xdr:rowOff>
    </xdr:from>
    <xdr:to>
      <xdr:col>15</xdr:col>
      <xdr:colOff>101600</xdr:colOff>
      <xdr:row>38</xdr:row>
      <xdr:rowOff>163258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154385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62664</xdr:rowOff>
    </xdr:from>
    <xdr:to>
      <xdr:col>10</xdr:col>
      <xdr:colOff>165100</xdr:colOff>
      <xdr:row>38</xdr:row>
      <xdr:rowOff>164264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155391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12083</xdr:rowOff>
    </xdr:from>
    <xdr:to>
      <xdr:col>6</xdr:col>
      <xdr:colOff>38100</xdr:colOff>
      <xdr:row>38</xdr:row>
      <xdr:rowOff>113683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104810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82455</xdr:rowOff>
    </xdr:from>
    <xdr:to>
      <xdr:col>24</xdr:col>
      <xdr:colOff>63500</xdr:colOff>
      <xdr:row>57</xdr:row>
      <xdr:rowOff>86330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55105"/>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82455</xdr:rowOff>
    </xdr:from>
    <xdr:to>
      <xdr:col>19</xdr:col>
      <xdr:colOff>177800</xdr:colOff>
      <xdr:row>57</xdr:row>
      <xdr:rowOff>86760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55105"/>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86760</xdr:rowOff>
    </xdr:from>
    <xdr:to>
      <xdr:col>15</xdr:col>
      <xdr:colOff>50800</xdr:colOff>
      <xdr:row>57</xdr:row>
      <xdr:rowOff>112036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59410"/>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107894</xdr:rowOff>
    </xdr:from>
    <xdr:to>
      <xdr:col>10</xdr:col>
      <xdr:colOff>114300</xdr:colOff>
      <xdr:row>57</xdr:row>
      <xdr:rowOff>112036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80544"/>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35530</xdr:rowOff>
    </xdr:from>
    <xdr:to>
      <xdr:col>24</xdr:col>
      <xdr:colOff>114300</xdr:colOff>
      <xdr:row>57</xdr:row>
      <xdr:rowOff>137130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13957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31655</xdr:rowOff>
    </xdr:from>
    <xdr:to>
      <xdr:col>20</xdr:col>
      <xdr:colOff>38100</xdr:colOff>
      <xdr:row>57</xdr:row>
      <xdr:rowOff>133255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124382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35960</xdr:rowOff>
    </xdr:from>
    <xdr:to>
      <xdr:col>15</xdr:col>
      <xdr:colOff>101600</xdr:colOff>
      <xdr:row>57</xdr:row>
      <xdr:rowOff>137560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128687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0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61236</xdr:rowOff>
    </xdr:from>
    <xdr:to>
      <xdr:col>10</xdr:col>
      <xdr:colOff>165100</xdr:colOff>
      <xdr:row>57</xdr:row>
      <xdr:rowOff>162836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153963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57094</xdr:rowOff>
    </xdr:from>
    <xdr:to>
      <xdr:col>6</xdr:col>
      <xdr:colOff>38100</xdr:colOff>
      <xdr:row>57</xdr:row>
      <xdr:rowOff>158694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149821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83373</xdr:rowOff>
    </xdr:from>
    <xdr:to>
      <xdr:col>24</xdr:col>
      <xdr:colOff>63500</xdr:colOff>
      <xdr:row>78</xdr:row>
      <xdr:rowOff>10678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85023"/>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10678</xdr:rowOff>
    </xdr:from>
    <xdr:to>
      <xdr:col>19</xdr:col>
      <xdr:colOff>177800</xdr:colOff>
      <xdr:row>78</xdr:row>
      <xdr:rowOff>20828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83778"/>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145963</xdr:rowOff>
    </xdr:from>
    <xdr:to>
      <xdr:col>15</xdr:col>
      <xdr:colOff>50800</xdr:colOff>
      <xdr:row>78</xdr:row>
      <xdr:rowOff>20828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176163"/>
          <a:ext cx="889000" cy="2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145963</xdr:rowOff>
    </xdr:from>
    <xdr:to>
      <xdr:col>10</xdr:col>
      <xdr:colOff>114300</xdr:colOff>
      <xdr:row>78</xdr:row>
      <xdr:rowOff>8713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76163"/>
          <a:ext cx="889000" cy="2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32573</xdr:rowOff>
    </xdr:from>
    <xdr:to>
      <xdr:col>24</xdr:col>
      <xdr:colOff>114300</xdr:colOff>
      <xdr:row>77</xdr:row>
      <xdr:rowOff>134173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11000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1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131328</xdr:rowOff>
    </xdr:from>
    <xdr:to>
      <xdr:col>20</xdr:col>
      <xdr:colOff>38100</xdr:colOff>
      <xdr:row>78</xdr:row>
      <xdr:rowOff>61478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52605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141478</xdr:rowOff>
    </xdr:from>
    <xdr:to>
      <xdr:col>15</xdr:col>
      <xdr:colOff>101600</xdr:colOff>
      <xdr:row>78</xdr:row>
      <xdr:rowOff>71628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62755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3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95163</xdr:rowOff>
    </xdr:from>
    <xdr:to>
      <xdr:col>10</xdr:col>
      <xdr:colOff>165100</xdr:colOff>
      <xdr:row>77</xdr:row>
      <xdr:rowOff>25313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41841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129363</xdr:rowOff>
    </xdr:from>
    <xdr:to>
      <xdr:col>6</xdr:col>
      <xdr:colOff>38100</xdr:colOff>
      <xdr:row>78</xdr:row>
      <xdr:rowOff>59513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50640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3924</xdr:rowOff>
    </xdr:from>
    <xdr:to>
      <xdr:col>24</xdr:col>
      <xdr:colOff>63500</xdr:colOff>
      <xdr:row>92</xdr:row>
      <xdr:rowOff>37198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5777324"/>
          <a:ext cx="8382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3924</xdr:rowOff>
    </xdr:from>
    <xdr:to>
      <xdr:col>19</xdr:col>
      <xdr:colOff>177800</xdr:colOff>
      <xdr:row>92</xdr:row>
      <xdr:rowOff>161341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77324"/>
          <a:ext cx="889000" cy="1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161341</xdr:rowOff>
    </xdr:from>
    <xdr:to>
      <xdr:col>15</xdr:col>
      <xdr:colOff>50800</xdr:colOff>
      <xdr:row>93</xdr:row>
      <xdr:rowOff>108941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934741"/>
          <a:ext cx="889000" cy="1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108941</xdr:rowOff>
    </xdr:from>
    <xdr:to>
      <xdr:col>10</xdr:col>
      <xdr:colOff>114300</xdr:colOff>
      <xdr:row>94</xdr:row>
      <xdr:rowOff>112852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53791"/>
          <a:ext cx="889000" cy="1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157848</xdr:rowOff>
    </xdr:from>
    <xdr:to>
      <xdr:col>24</xdr:col>
      <xdr:colOff>114300</xdr:colOff>
      <xdr:row>92</xdr:row>
      <xdr:rowOff>87998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7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72775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124574</xdr:rowOff>
    </xdr:from>
    <xdr:to>
      <xdr:col>20</xdr:col>
      <xdr:colOff>38100</xdr:colOff>
      <xdr:row>92</xdr:row>
      <xdr:rowOff>54724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7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71251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50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110541</xdr:rowOff>
    </xdr:from>
    <xdr:to>
      <xdr:col>15</xdr:col>
      <xdr:colOff>101600</xdr:colOff>
      <xdr:row>93</xdr:row>
      <xdr:rowOff>40691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8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57218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65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58141</xdr:rowOff>
    </xdr:from>
    <xdr:to>
      <xdr:col>10</xdr:col>
      <xdr:colOff>165100</xdr:colOff>
      <xdr:row>93</xdr:row>
      <xdr:rowOff>159741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4818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77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62052</xdr:rowOff>
    </xdr:from>
    <xdr:to>
      <xdr:col>6</xdr:col>
      <xdr:colOff>38100</xdr:colOff>
      <xdr:row>94</xdr:row>
      <xdr:rowOff>163652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8729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144344</xdr:rowOff>
    </xdr:from>
    <xdr:to>
      <xdr:col>55</xdr:col>
      <xdr:colOff>0</xdr:colOff>
      <xdr:row>37</xdr:row>
      <xdr:rowOff>32480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16544"/>
          <a:ext cx="838200" cy="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20887</xdr:rowOff>
    </xdr:from>
    <xdr:to>
      <xdr:col>50</xdr:col>
      <xdr:colOff>114300</xdr:colOff>
      <xdr:row>37</xdr:row>
      <xdr:rowOff>32480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64537"/>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4767</xdr:rowOff>
    </xdr:from>
    <xdr:to>
      <xdr:col>45</xdr:col>
      <xdr:colOff>177800</xdr:colOff>
      <xdr:row>37</xdr:row>
      <xdr:rowOff>20887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48417"/>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2742</xdr:rowOff>
    </xdr:from>
    <xdr:to>
      <xdr:col>41</xdr:col>
      <xdr:colOff>50800</xdr:colOff>
      <xdr:row>37</xdr:row>
      <xdr:rowOff>4767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4639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93544</xdr:rowOff>
    </xdr:from>
    <xdr:to>
      <xdr:col>55</xdr:col>
      <xdr:colOff>50800</xdr:colOff>
      <xdr:row>37</xdr:row>
      <xdr:rowOff>23694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71971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153130</xdr:rowOff>
    </xdr:from>
    <xdr:to>
      <xdr:col>50</xdr:col>
      <xdr:colOff>165100</xdr:colOff>
      <xdr:row>37</xdr:row>
      <xdr:rowOff>83280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74407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141537</xdr:rowOff>
    </xdr:from>
    <xdr:to>
      <xdr:col>46</xdr:col>
      <xdr:colOff>38100</xdr:colOff>
      <xdr:row>37</xdr:row>
      <xdr:rowOff>71687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62814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0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125417</xdr:rowOff>
    </xdr:from>
    <xdr:to>
      <xdr:col>41</xdr:col>
      <xdr:colOff>101600</xdr:colOff>
      <xdr:row>37</xdr:row>
      <xdr:rowOff>55567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46694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123392</xdr:rowOff>
    </xdr:from>
    <xdr:to>
      <xdr:col>36</xdr:col>
      <xdr:colOff>165100</xdr:colOff>
      <xdr:row>37</xdr:row>
      <xdr:rowOff>53542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44669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111734</xdr:rowOff>
    </xdr:from>
    <xdr:to>
      <xdr:col>55</xdr:col>
      <xdr:colOff>0</xdr:colOff>
      <xdr:row>56</xdr:row>
      <xdr:rowOff>30612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41484"/>
          <a:ext cx="838200" cy="9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30612</xdr:rowOff>
    </xdr:from>
    <xdr:to>
      <xdr:col>50</xdr:col>
      <xdr:colOff>114300</xdr:colOff>
      <xdr:row>56</xdr:row>
      <xdr:rowOff>137544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31812"/>
          <a:ext cx="889000" cy="10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137544</xdr:rowOff>
    </xdr:from>
    <xdr:to>
      <xdr:col>45</xdr:col>
      <xdr:colOff>177800</xdr:colOff>
      <xdr:row>57</xdr:row>
      <xdr:rowOff>95363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38744"/>
          <a:ext cx="889000" cy="1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132457</xdr:rowOff>
    </xdr:from>
    <xdr:to>
      <xdr:col>41</xdr:col>
      <xdr:colOff>50800</xdr:colOff>
      <xdr:row>57</xdr:row>
      <xdr:rowOff>95363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562207"/>
          <a:ext cx="889000" cy="30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60934</xdr:rowOff>
    </xdr:from>
    <xdr:to>
      <xdr:col>55</xdr:col>
      <xdr:colOff>50800</xdr:colOff>
      <xdr:row>55</xdr:row>
      <xdr:rowOff>162534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83811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4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151262</xdr:rowOff>
    </xdr:from>
    <xdr:to>
      <xdr:col>50</xdr:col>
      <xdr:colOff>165100</xdr:colOff>
      <xdr:row>56</xdr:row>
      <xdr:rowOff>81412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97939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3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86744</xdr:rowOff>
    </xdr:from>
    <xdr:to>
      <xdr:col>46</xdr:col>
      <xdr:colOff>38100</xdr:colOff>
      <xdr:row>57</xdr:row>
      <xdr:rowOff>16894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33421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6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44563</xdr:rowOff>
    </xdr:from>
    <xdr:to>
      <xdr:col>41</xdr:col>
      <xdr:colOff>101600</xdr:colOff>
      <xdr:row>57</xdr:row>
      <xdr:rowOff>146163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162690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81657</xdr:rowOff>
    </xdr:from>
    <xdr:to>
      <xdr:col>36</xdr:col>
      <xdr:colOff>165100</xdr:colOff>
      <xdr:row>56</xdr:row>
      <xdr:rowOff>11807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51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28334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28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146650</xdr:rowOff>
    </xdr:from>
    <xdr:to>
      <xdr:col>55</xdr:col>
      <xdr:colOff>0</xdr:colOff>
      <xdr:row>77</xdr:row>
      <xdr:rowOff>157584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48300"/>
          <a:ext cx="8382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76457</xdr:rowOff>
    </xdr:from>
    <xdr:to>
      <xdr:col>50</xdr:col>
      <xdr:colOff>114300</xdr:colOff>
      <xdr:row>77</xdr:row>
      <xdr:rowOff>146650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78107"/>
          <a:ext cx="889000" cy="7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76457</xdr:rowOff>
    </xdr:from>
    <xdr:to>
      <xdr:col>45</xdr:col>
      <xdr:colOff>177800</xdr:colOff>
      <xdr:row>78</xdr:row>
      <xdr:rowOff>103448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78107"/>
          <a:ext cx="889000" cy="19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94929</xdr:rowOff>
    </xdr:from>
    <xdr:to>
      <xdr:col>41</xdr:col>
      <xdr:colOff>50800</xdr:colOff>
      <xdr:row>78</xdr:row>
      <xdr:rowOff>103448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68029"/>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106784</xdr:rowOff>
    </xdr:from>
    <xdr:to>
      <xdr:col>55</xdr:col>
      <xdr:colOff>50800</xdr:colOff>
      <xdr:row>78</xdr:row>
      <xdr:rowOff>36934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129661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95850</xdr:rowOff>
    </xdr:from>
    <xdr:to>
      <xdr:col>50</xdr:col>
      <xdr:colOff>165100</xdr:colOff>
      <xdr:row>78</xdr:row>
      <xdr:rowOff>26000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42527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25657</xdr:rowOff>
    </xdr:from>
    <xdr:to>
      <xdr:col>46</xdr:col>
      <xdr:colOff>38100</xdr:colOff>
      <xdr:row>77</xdr:row>
      <xdr:rowOff>127257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2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143784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52648</xdr:rowOff>
    </xdr:from>
    <xdr:to>
      <xdr:col>41</xdr:col>
      <xdr:colOff>101600</xdr:colOff>
      <xdr:row>78</xdr:row>
      <xdr:rowOff>154248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170775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44129</xdr:rowOff>
    </xdr:from>
    <xdr:to>
      <xdr:col>36</xdr:col>
      <xdr:colOff>165100</xdr:colOff>
      <xdr:row>78</xdr:row>
      <xdr:rowOff>145729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1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136856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0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147526</xdr:rowOff>
    </xdr:from>
    <xdr:to>
      <xdr:col>55</xdr:col>
      <xdr:colOff>0</xdr:colOff>
      <xdr:row>96</xdr:row>
      <xdr:rowOff>7751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63826"/>
          <a:ext cx="838200" cy="20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7751</xdr:rowOff>
    </xdr:from>
    <xdr:to>
      <xdr:col>50</xdr:col>
      <xdr:colOff>114300</xdr:colOff>
      <xdr:row>98</xdr:row>
      <xdr:rowOff>131935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66951"/>
          <a:ext cx="889000" cy="46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66532</xdr:rowOff>
    </xdr:from>
    <xdr:to>
      <xdr:col>45</xdr:col>
      <xdr:colOff>177800</xdr:colOff>
      <xdr:row>98</xdr:row>
      <xdr:rowOff>131935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97182"/>
          <a:ext cx="889000" cy="23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10258</xdr:rowOff>
    </xdr:from>
    <xdr:to>
      <xdr:col>41</xdr:col>
      <xdr:colOff>50800</xdr:colOff>
      <xdr:row>97</xdr:row>
      <xdr:rowOff>66532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469458"/>
          <a:ext cx="889000" cy="2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155064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96726</xdr:rowOff>
    </xdr:from>
    <xdr:to>
      <xdr:col>55</xdr:col>
      <xdr:colOff>50800</xdr:colOff>
      <xdr:row>95</xdr:row>
      <xdr:rowOff>26876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119603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0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128401</xdr:rowOff>
    </xdr:from>
    <xdr:to>
      <xdr:col>50</xdr:col>
      <xdr:colOff>165100</xdr:colOff>
      <xdr:row>96</xdr:row>
      <xdr:rowOff>58551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75078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19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81135</xdr:rowOff>
    </xdr:from>
    <xdr:to>
      <xdr:col>46</xdr:col>
      <xdr:colOff>38100</xdr:colOff>
      <xdr:row>99</xdr:row>
      <xdr:rowOff>11285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2412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15732</xdr:rowOff>
    </xdr:from>
    <xdr:to>
      <xdr:col>41</xdr:col>
      <xdr:colOff>101600</xdr:colOff>
      <xdr:row>97</xdr:row>
      <xdr:rowOff>117332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133859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4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130908</xdr:rowOff>
    </xdr:from>
    <xdr:to>
      <xdr:col>36</xdr:col>
      <xdr:colOff>165100</xdr:colOff>
      <xdr:row>96</xdr:row>
      <xdr:rowOff>61058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77585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1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19422</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34522"/>
          <a:ext cx="8382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21611</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36711"/>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17148</xdr:rowOff>
    </xdr:from>
    <xdr:to>
      <xdr:col>71</xdr:col>
      <xdr:colOff>177800</xdr:colOff>
      <xdr:row>38</xdr:row>
      <xdr:rowOff>21611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32248"/>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140072</xdr:rowOff>
    </xdr:from>
    <xdr:to>
      <xdr:col>85</xdr:col>
      <xdr:colOff>177800</xdr:colOff>
      <xdr:row>38</xdr:row>
      <xdr:rowOff>70222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142261</xdr:rowOff>
    </xdr:from>
    <xdr:to>
      <xdr:col>72</xdr:col>
      <xdr:colOff>38100</xdr:colOff>
      <xdr:row>38</xdr:row>
      <xdr:rowOff>72411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63538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7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137797</xdr:rowOff>
    </xdr:from>
    <xdr:to>
      <xdr:col>67</xdr:col>
      <xdr:colOff>101600</xdr:colOff>
      <xdr:row>38</xdr:row>
      <xdr:rowOff>67948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1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59075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150276</xdr:rowOff>
    </xdr:from>
    <xdr:to>
      <xdr:col>85</xdr:col>
      <xdr:colOff>127000</xdr:colOff>
      <xdr:row>76</xdr:row>
      <xdr:rowOff>167932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80476"/>
          <a:ext cx="8382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150276</xdr:rowOff>
    </xdr:from>
    <xdr:to>
      <xdr:col>81</xdr:col>
      <xdr:colOff>50800</xdr:colOff>
      <xdr:row>77</xdr:row>
      <xdr:rowOff>17430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80476"/>
          <a:ext cx="8890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17430</xdr:rowOff>
    </xdr:from>
    <xdr:to>
      <xdr:col>76</xdr:col>
      <xdr:colOff>114300</xdr:colOff>
      <xdr:row>77</xdr:row>
      <xdr:rowOff>48747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1908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48458</xdr:rowOff>
    </xdr:from>
    <xdr:to>
      <xdr:col>71</xdr:col>
      <xdr:colOff>177800</xdr:colOff>
      <xdr:row>77</xdr:row>
      <xdr:rowOff>48747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50108"/>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117132</xdr:rowOff>
    </xdr:from>
    <xdr:to>
      <xdr:col>85</xdr:col>
      <xdr:colOff>177800</xdr:colOff>
      <xdr:row>77</xdr:row>
      <xdr:rowOff>47282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95559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99476</xdr:rowOff>
    </xdr:from>
    <xdr:to>
      <xdr:col>81</xdr:col>
      <xdr:colOff>101600</xdr:colOff>
      <xdr:row>77</xdr:row>
      <xdr:rowOff>29626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46154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90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138080</xdr:rowOff>
    </xdr:from>
    <xdr:to>
      <xdr:col>76</xdr:col>
      <xdr:colOff>165100</xdr:colOff>
      <xdr:row>77</xdr:row>
      <xdr:rowOff>68230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59357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169397</xdr:rowOff>
    </xdr:from>
    <xdr:to>
      <xdr:col>72</xdr:col>
      <xdr:colOff>38100</xdr:colOff>
      <xdr:row>77</xdr:row>
      <xdr:rowOff>99547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90674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169108</xdr:rowOff>
    </xdr:from>
    <xdr:to>
      <xdr:col>67</xdr:col>
      <xdr:colOff>101600</xdr:colOff>
      <xdr:row>77</xdr:row>
      <xdr:rowOff>99258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90385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128619</xdr:rowOff>
    </xdr:from>
    <xdr:to>
      <xdr:col>85</xdr:col>
      <xdr:colOff>127000</xdr:colOff>
      <xdr:row>99</xdr:row>
      <xdr:rowOff>46780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59269"/>
          <a:ext cx="838200" cy="2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53659</xdr:rowOff>
    </xdr:from>
    <xdr:to>
      <xdr:col>81</xdr:col>
      <xdr:colOff>50800</xdr:colOff>
      <xdr:row>99</xdr:row>
      <xdr:rowOff>46780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684309"/>
          <a:ext cx="889000" cy="3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53659</xdr:rowOff>
    </xdr:from>
    <xdr:to>
      <xdr:col>76</xdr:col>
      <xdr:colOff>114300</xdr:colOff>
      <xdr:row>98</xdr:row>
      <xdr:rowOff>43503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84309"/>
          <a:ext cx="889000" cy="16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43503</xdr:rowOff>
    </xdr:from>
    <xdr:to>
      <xdr:col>71</xdr:col>
      <xdr:colOff>177800</xdr:colOff>
      <xdr:row>98</xdr:row>
      <xdr:rowOff>141289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45603"/>
          <a:ext cx="889000" cy="9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77819</xdr:rowOff>
    </xdr:from>
    <xdr:to>
      <xdr:col>85</xdr:col>
      <xdr:colOff>177800</xdr:colOff>
      <xdr:row>98</xdr:row>
      <xdr:rowOff>7969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100696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167430</xdr:rowOff>
    </xdr:from>
    <xdr:to>
      <xdr:col>81</xdr:col>
      <xdr:colOff>101600</xdr:colOff>
      <xdr:row>99</xdr:row>
      <xdr:rowOff>97580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88707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6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2859</xdr:rowOff>
    </xdr:from>
    <xdr:to>
      <xdr:col>76</xdr:col>
      <xdr:colOff>165100</xdr:colOff>
      <xdr:row>97</xdr:row>
      <xdr:rowOff>104459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120986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4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164153</xdr:rowOff>
    </xdr:from>
    <xdr:to>
      <xdr:col>72</xdr:col>
      <xdr:colOff>38100</xdr:colOff>
      <xdr:row>98</xdr:row>
      <xdr:rowOff>94303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85430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90489</xdr:rowOff>
    </xdr:from>
    <xdr:to>
      <xdr:col>67</xdr:col>
      <xdr:colOff>101600</xdr:colOff>
      <xdr:row>99</xdr:row>
      <xdr:rowOff>20639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11766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9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60308</xdr:rowOff>
    </xdr:from>
    <xdr:to>
      <xdr:col>116</xdr:col>
      <xdr:colOff>63500</xdr:colOff>
      <xdr:row>76</xdr:row>
      <xdr:rowOff>79646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90508"/>
          <a:ext cx="838200" cy="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60308</xdr:rowOff>
    </xdr:from>
    <xdr:to>
      <xdr:col>111</xdr:col>
      <xdr:colOff>177800</xdr:colOff>
      <xdr:row>76</xdr:row>
      <xdr:rowOff>72889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90508"/>
          <a:ext cx="889000" cy="1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66784</xdr:rowOff>
    </xdr:from>
    <xdr:to>
      <xdr:col>107</xdr:col>
      <xdr:colOff>50800</xdr:colOff>
      <xdr:row>76</xdr:row>
      <xdr:rowOff>72889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96984"/>
          <a:ext cx="8890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17856</xdr:rowOff>
    </xdr:from>
    <xdr:to>
      <xdr:col>102</xdr:col>
      <xdr:colOff>114300</xdr:colOff>
      <xdr:row>76</xdr:row>
      <xdr:rowOff>66784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48056"/>
          <a:ext cx="889000" cy="4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28846</xdr:rowOff>
    </xdr:from>
    <xdr:to>
      <xdr:col>116</xdr:col>
      <xdr:colOff>114300</xdr:colOff>
      <xdr:row>76</xdr:row>
      <xdr:rowOff>130446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51724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9508</xdr:rowOff>
    </xdr:from>
    <xdr:to>
      <xdr:col>112</xdr:col>
      <xdr:colOff>38100</xdr:colOff>
      <xdr:row>76</xdr:row>
      <xdr:rowOff>111108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1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22089</xdr:rowOff>
    </xdr:from>
    <xdr:to>
      <xdr:col>107</xdr:col>
      <xdr:colOff>101600</xdr:colOff>
      <xdr:row>76</xdr:row>
      <xdr:rowOff>123689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140215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2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15984</xdr:rowOff>
    </xdr:from>
    <xdr:to>
      <xdr:col>102</xdr:col>
      <xdr:colOff>165100</xdr:colOff>
      <xdr:row>76</xdr:row>
      <xdr:rowOff>117584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134111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138506</xdr:rowOff>
    </xdr:from>
    <xdr:to>
      <xdr:col>98</xdr:col>
      <xdr:colOff>38100</xdr:colOff>
      <xdr:row>76</xdr:row>
      <xdr:rowOff>68656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85183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住民一人当たりの性質別コストで類似団体平均を上回っている主なものとして扶助費、普通建設事業費となっている。扶助費については過去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年間でも類似団体を大きく上回っており、主な要因は障害サービス等の給付費が年々増加していることに加え、近年は保育事業も拡充していることによる。普通建設事業では、北部連携事業で行った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新里第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団地の整備、上本部小中一貫校の整備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普通建設事業については、令和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文教施設等の老朽化による施設更新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継続しているため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増加する見込みである。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13,234
13,121
54.35
8,887,165
8,657,031
212,809
3,886,897
7,119,818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42735</xdr:rowOff>
    </xdr:from>
    <xdr:to>
      <xdr:col>24</xdr:col>
      <xdr:colOff>63500</xdr:colOff>
      <xdr:row>35</xdr:row>
      <xdr:rowOff>85789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3485"/>
          <a:ext cx="8382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85789</xdr:rowOff>
    </xdr:from>
    <xdr:to>
      <xdr:col>19</xdr:col>
      <xdr:colOff>177800</xdr:colOff>
      <xdr:row>36</xdr:row>
      <xdr:rowOff>32448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6539"/>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xdr:rowOff>
    </xdr:from>
    <xdr:to>
      <xdr:col>15</xdr:col>
      <xdr:colOff>50800</xdr:colOff>
      <xdr:row>36</xdr:row>
      <xdr:rowOff>32448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9386"/>
          <a:ext cx="889000" cy="1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xdr:rowOff>
    </xdr:from>
    <xdr:to>
      <xdr:col>10</xdr:col>
      <xdr:colOff>114300</xdr:colOff>
      <xdr:row>35</xdr:row>
      <xdr:rowOff>142177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9386"/>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163385</xdr:rowOff>
    </xdr:from>
    <xdr:to>
      <xdr:col>24</xdr:col>
      <xdr:colOff>114300</xdr:colOff>
      <xdr:row>35</xdr:row>
      <xdr:rowOff>93535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34989</xdr:rowOff>
    </xdr:from>
    <xdr:to>
      <xdr:col>20</xdr:col>
      <xdr:colOff>38100</xdr:colOff>
      <xdr:row>35</xdr:row>
      <xdr:rowOff>136589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153116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153098</xdr:rowOff>
    </xdr:from>
    <xdr:to>
      <xdr:col>15</xdr:col>
      <xdr:colOff>101600</xdr:colOff>
      <xdr:row>36</xdr:row>
      <xdr:rowOff>83248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99775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2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129286</xdr:rowOff>
    </xdr:from>
    <xdr:to>
      <xdr:col>10</xdr:col>
      <xdr:colOff>165100</xdr:colOff>
      <xdr:row>35</xdr:row>
      <xdr:rowOff>59436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75963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91377</xdr:rowOff>
    </xdr:from>
    <xdr:to>
      <xdr:col>6</xdr:col>
      <xdr:colOff>38100</xdr:colOff>
      <xdr:row>36</xdr:row>
      <xdr:rowOff>21527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77018</xdr:rowOff>
    </xdr:from>
    <xdr:to>
      <xdr:col>24</xdr:col>
      <xdr:colOff>63500</xdr:colOff>
      <xdr:row>58</xdr:row>
      <xdr:rowOff>149682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21118"/>
          <a:ext cx="838200" cy="7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58816</xdr:rowOff>
    </xdr:from>
    <xdr:to>
      <xdr:col>19</xdr:col>
      <xdr:colOff>177800</xdr:colOff>
      <xdr:row>58</xdr:row>
      <xdr:rowOff>149682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02916"/>
          <a:ext cx="889000" cy="9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58816</xdr:rowOff>
    </xdr:from>
    <xdr:to>
      <xdr:col>15</xdr:col>
      <xdr:colOff>50800</xdr:colOff>
      <xdr:row>58</xdr:row>
      <xdr:rowOff>98583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02916"/>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15142</xdr:rowOff>
    </xdr:from>
    <xdr:to>
      <xdr:col>10</xdr:col>
      <xdr:colOff>114300</xdr:colOff>
      <xdr:row>58</xdr:row>
      <xdr:rowOff>98583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787792"/>
          <a:ext cx="889000" cy="25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71939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26218</xdr:rowOff>
    </xdr:from>
    <xdr:to>
      <xdr:col>24</xdr:col>
      <xdr:colOff>114300</xdr:colOff>
      <xdr:row>58</xdr:row>
      <xdr:rowOff>127818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112595</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8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98882</xdr:rowOff>
    </xdr:from>
    <xdr:to>
      <xdr:col>20</xdr:col>
      <xdr:colOff>38100</xdr:colOff>
      <xdr:row>59</xdr:row>
      <xdr:rowOff>29032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20159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8016</xdr:rowOff>
    </xdr:from>
    <xdr:to>
      <xdr:col>15</xdr:col>
      <xdr:colOff>101600</xdr:colOff>
      <xdr:row>58</xdr:row>
      <xdr:rowOff>109616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5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100743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4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47783</xdr:rowOff>
    </xdr:from>
    <xdr:to>
      <xdr:col>10</xdr:col>
      <xdr:colOff>165100</xdr:colOff>
      <xdr:row>58</xdr:row>
      <xdr:rowOff>149383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140510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135792</xdr:rowOff>
    </xdr:from>
    <xdr:to>
      <xdr:col>6</xdr:col>
      <xdr:colOff>38100</xdr:colOff>
      <xdr:row>57</xdr:row>
      <xdr:rowOff>65942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82469</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51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48653</xdr:rowOff>
    </xdr:from>
    <xdr:to>
      <xdr:col>24</xdr:col>
      <xdr:colOff>63500</xdr:colOff>
      <xdr:row>73</xdr:row>
      <xdr:rowOff>105135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64503"/>
          <a:ext cx="838200" cy="5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39244</xdr:rowOff>
    </xdr:from>
    <xdr:to>
      <xdr:col>19</xdr:col>
      <xdr:colOff>177800</xdr:colOff>
      <xdr:row>73</xdr:row>
      <xdr:rowOff>48653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555094"/>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39244</xdr:rowOff>
    </xdr:from>
    <xdr:to>
      <xdr:col>15</xdr:col>
      <xdr:colOff>50800</xdr:colOff>
      <xdr:row>74</xdr:row>
      <xdr:rowOff>49678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55094"/>
          <a:ext cx="889000" cy="1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49678</xdr:rowOff>
    </xdr:from>
    <xdr:to>
      <xdr:col>10</xdr:col>
      <xdr:colOff>114300</xdr:colOff>
      <xdr:row>74</xdr:row>
      <xdr:rowOff>135393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36978"/>
          <a:ext cx="889000" cy="8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54335</xdr:rowOff>
    </xdr:from>
    <xdr:to>
      <xdr:col>24</xdr:col>
      <xdr:colOff>114300</xdr:colOff>
      <xdr:row>73</xdr:row>
      <xdr:rowOff>155935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77212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169303</xdr:rowOff>
    </xdr:from>
    <xdr:to>
      <xdr:col>20</xdr:col>
      <xdr:colOff>38100</xdr:colOff>
      <xdr:row>73</xdr:row>
      <xdr:rowOff>99453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115980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159894</xdr:rowOff>
    </xdr:from>
    <xdr:to>
      <xdr:col>15</xdr:col>
      <xdr:colOff>101600</xdr:colOff>
      <xdr:row>73</xdr:row>
      <xdr:rowOff>90044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106571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7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170328</xdr:rowOff>
    </xdr:from>
    <xdr:to>
      <xdr:col>10</xdr:col>
      <xdr:colOff>165100</xdr:colOff>
      <xdr:row>74</xdr:row>
      <xdr:rowOff>100478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117005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6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84593</xdr:rowOff>
    </xdr:from>
    <xdr:to>
      <xdr:col>6</xdr:col>
      <xdr:colOff>38100</xdr:colOff>
      <xdr:row>75</xdr:row>
      <xdr:rowOff>14743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31270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70358</xdr:rowOff>
    </xdr:from>
    <xdr:to>
      <xdr:col>24</xdr:col>
      <xdr:colOff>63500</xdr:colOff>
      <xdr:row>97</xdr:row>
      <xdr:rowOff>149194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01008"/>
          <a:ext cx="838200" cy="7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149194</xdr:rowOff>
    </xdr:from>
    <xdr:to>
      <xdr:col>19</xdr:col>
      <xdr:colOff>177800</xdr:colOff>
      <xdr:row>97</xdr:row>
      <xdr:rowOff>155558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79844"/>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155558</xdr:rowOff>
    </xdr:from>
    <xdr:to>
      <xdr:col>15</xdr:col>
      <xdr:colOff>50800</xdr:colOff>
      <xdr:row>97</xdr:row>
      <xdr:rowOff>163764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6208"/>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158705</xdr:rowOff>
    </xdr:from>
    <xdr:to>
      <xdr:col>10</xdr:col>
      <xdr:colOff>114300</xdr:colOff>
      <xdr:row>97</xdr:row>
      <xdr:rowOff>163764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89355"/>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19558</xdr:rowOff>
    </xdr:from>
    <xdr:to>
      <xdr:col>24</xdr:col>
      <xdr:colOff>114300</xdr:colOff>
      <xdr:row>97</xdr:row>
      <xdr:rowOff>121158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169435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98394</xdr:rowOff>
    </xdr:from>
    <xdr:to>
      <xdr:col>20</xdr:col>
      <xdr:colOff>38100</xdr:colOff>
      <xdr:row>98</xdr:row>
      <xdr:rowOff>28544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19671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104758</xdr:rowOff>
    </xdr:from>
    <xdr:to>
      <xdr:col>15</xdr:col>
      <xdr:colOff>101600</xdr:colOff>
      <xdr:row>98</xdr:row>
      <xdr:rowOff>34908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26035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112964</xdr:rowOff>
    </xdr:from>
    <xdr:to>
      <xdr:col>10</xdr:col>
      <xdr:colOff>165100</xdr:colOff>
      <xdr:row>98</xdr:row>
      <xdr:rowOff>43114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34241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107905</xdr:rowOff>
    </xdr:from>
    <xdr:to>
      <xdr:col>6</xdr:col>
      <xdr:colOff>38100</xdr:colOff>
      <xdr:row>98</xdr:row>
      <xdr:rowOff>38055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29182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3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47346</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62446"/>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102210</xdr:rowOff>
    </xdr:from>
    <xdr:to>
      <xdr:col>41</xdr:col>
      <xdr:colOff>50800</xdr:colOff>
      <xdr:row>38</xdr:row>
      <xdr:rowOff>47346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02960"/>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167996</xdr:rowOff>
    </xdr:from>
    <xdr:to>
      <xdr:col>41</xdr:col>
      <xdr:colOff>101600</xdr:colOff>
      <xdr:row>38</xdr:row>
      <xdr:rowOff>98146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89273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51410</xdr:rowOff>
    </xdr:from>
    <xdr:to>
      <xdr:col>36</xdr:col>
      <xdr:colOff>165100</xdr:colOff>
      <xdr:row>35</xdr:row>
      <xdr:rowOff>153010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169537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113805</xdr:rowOff>
    </xdr:from>
    <xdr:to>
      <xdr:col>55</xdr:col>
      <xdr:colOff>0</xdr:colOff>
      <xdr:row>57</xdr:row>
      <xdr:rowOff>118059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372105"/>
          <a:ext cx="838200" cy="5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113805</xdr:rowOff>
    </xdr:from>
    <xdr:to>
      <xdr:col>50</xdr:col>
      <xdr:colOff>114300</xdr:colOff>
      <xdr:row>57</xdr:row>
      <xdr:rowOff>162637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72105"/>
          <a:ext cx="889000" cy="5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87795</xdr:rowOff>
    </xdr:from>
    <xdr:to>
      <xdr:col>45</xdr:col>
      <xdr:colOff>177800</xdr:colOff>
      <xdr:row>57</xdr:row>
      <xdr:rowOff>162637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60445"/>
          <a:ext cx="889000" cy="7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66726</xdr:rowOff>
    </xdr:from>
    <xdr:to>
      <xdr:col>41</xdr:col>
      <xdr:colOff>50800</xdr:colOff>
      <xdr:row>57</xdr:row>
      <xdr:rowOff>87795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39376"/>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67259</xdr:rowOff>
    </xdr:from>
    <xdr:to>
      <xdr:col>55</xdr:col>
      <xdr:colOff>50800</xdr:colOff>
      <xdr:row>57</xdr:row>
      <xdr:rowOff>168859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45686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63005</xdr:rowOff>
    </xdr:from>
    <xdr:to>
      <xdr:col>50</xdr:col>
      <xdr:colOff>165100</xdr:colOff>
      <xdr:row>54</xdr:row>
      <xdr:rowOff>164605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9682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0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111837</xdr:rowOff>
    </xdr:from>
    <xdr:to>
      <xdr:col>46</xdr:col>
      <xdr:colOff>38100</xdr:colOff>
      <xdr:row>58</xdr:row>
      <xdr:rowOff>41987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33114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36995</xdr:rowOff>
    </xdr:from>
    <xdr:to>
      <xdr:col>41</xdr:col>
      <xdr:colOff>101600</xdr:colOff>
      <xdr:row>57</xdr:row>
      <xdr:rowOff>138595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129722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15926</xdr:rowOff>
    </xdr:from>
    <xdr:to>
      <xdr:col>36</xdr:col>
      <xdr:colOff>165100</xdr:colOff>
      <xdr:row>57</xdr:row>
      <xdr:rowOff>117526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108653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107435</xdr:rowOff>
    </xdr:from>
    <xdr:to>
      <xdr:col>55</xdr:col>
      <xdr:colOff>0</xdr:colOff>
      <xdr:row>77</xdr:row>
      <xdr:rowOff>108038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37635"/>
          <a:ext cx="838200" cy="17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91024</xdr:rowOff>
    </xdr:from>
    <xdr:to>
      <xdr:col>50</xdr:col>
      <xdr:colOff>114300</xdr:colOff>
      <xdr:row>76</xdr:row>
      <xdr:rowOff>107435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21224"/>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91024</xdr:rowOff>
    </xdr:from>
    <xdr:to>
      <xdr:col>45</xdr:col>
      <xdr:colOff>177800</xdr:colOff>
      <xdr:row>77</xdr:row>
      <xdr:rowOff>78321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21224"/>
          <a:ext cx="889000" cy="1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168503</xdr:rowOff>
    </xdr:from>
    <xdr:to>
      <xdr:col>41</xdr:col>
      <xdr:colOff>50800</xdr:colOff>
      <xdr:row>77</xdr:row>
      <xdr:rowOff>78321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98703"/>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57238</xdr:rowOff>
    </xdr:from>
    <xdr:to>
      <xdr:col>55</xdr:col>
      <xdr:colOff>50800</xdr:colOff>
      <xdr:row>77</xdr:row>
      <xdr:rowOff>158838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80115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1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56635</xdr:rowOff>
    </xdr:from>
    <xdr:to>
      <xdr:col>50</xdr:col>
      <xdr:colOff>165100</xdr:colOff>
      <xdr:row>76</xdr:row>
      <xdr:rowOff>158235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3312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6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40224</xdr:rowOff>
    </xdr:from>
    <xdr:to>
      <xdr:col>46</xdr:col>
      <xdr:colOff>38100</xdr:colOff>
      <xdr:row>76</xdr:row>
      <xdr:rowOff>141824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158352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4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27521</xdr:rowOff>
    </xdr:from>
    <xdr:to>
      <xdr:col>41</xdr:col>
      <xdr:colOff>101600</xdr:colOff>
      <xdr:row>77</xdr:row>
      <xdr:rowOff>129121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117703</xdr:rowOff>
    </xdr:from>
    <xdr:to>
      <xdr:col>36</xdr:col>
      <xdr:colOff>165100</xdr:colOff>
      <xdr:row>77</xdr:row>
      <xdr:rowOff>47853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64381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48386</xdr:rowOff>
    </xdr:from>
    <xdr:to>
      <xdr:col>55</xdr:col>
      <xdr:colOff>0</xdr:colOff>
      <xdr:row>96</xdr:row>
      <xdr:rowOff>33612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36136"/>
          <a:ext cx="838200" cy="1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33612</xdr:rowOff>
    </xdr:from>
    <xdr:to>
      <xdr:col>50</xdr:col>
      <xdr:colOff>114300</xdr:colOff>
      <xdr:row>96</xdr:row>
      <xdr:rowOff>63010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92812"/>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63010</xdr:rowOff>
    </xdr:from>
    <xdr:to>
      <xdr:col>45</xdr:col>
      <xdr:colOff>177800</xdr:colOff>
      <xdr:row>96</xdr:row>
      <xdr:rowOff>105084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22210"/>
          <a:ext cx="889000" cy="4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94861</xdr:rowOff>
    </xdr:from>
    <xdr:to>
      <xdr:col>41</xdr:col>
      <xdr:colOff>50800</xdr:colOff>
      <xdr:row>96</xdr:row>
      <xdr:rowOff>105084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54061"/>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169036</xdr:rowOff>
    </xdr:from>
    <xdr:to>
      <xdr:col>55</xdr:col>
      <xdr:colOff>50800</xdr:colOff>
      <xdr:row>95</xdr:row>
      <xdr:rowOff>99186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20463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154262</xdr:rowOff>
    </xdr:from>
    <xdr:to>
      <xdr:col>50</xdr:col>
      <xdr:colOff>165100</xdr:colOff>
      <xdr:row>96</xdr:row>
      <xdr:rowOff>84412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100939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1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12210</xdr:rowOff>
    </xdr:from>
    <xdr:to>
      <xdr:col>46</xdr:col>
      <xdr:colOff>38100</xdr:colOff>
      <xdr:row>96</xdr:row>
      <xdr:rowOff>113810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130337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54284</xdr:rowOff>
    </xdr:from>
    <xdr:to>
      <xdr:col>41</xdr:col>
      <xdr:colOff>101600</xdr:colOff>
      <xdr:row>96</xdr:row>
      <xdr:rowOff>155884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1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147011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0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44061</xdr:rowOff>
    </xdr:from>
    <xdr:to>
      <xdr:col>36</xdr:col>
      <xdr:colOff>165100</xdr:colOff>
      <xdr:row>96</xdr:row>
      <xdr:rowOff>145661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136788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80738</xdr:rowOff>
    </xdr:from>
    <xdr:to>
      <xdr:col>85</xdr:col>
      <xdr:colOff>127000</xdr:colOff>
      <xdr:row>37</xdr:row>
      <xdr:rowOff>115942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24388"/>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80738</xdr:rowOff>
    </xdr:from>
    <xdr:to>
      <xdr:col>81</xdr:col>
      <xdr:colOff>50800</xdr:colOff>
      <xdr:row>37</xdr:row>
      <xdr:rowOff>134018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24388"/>
          <a:ext cx="889000" cy="5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123616</xdr:rowOff>
    </xdr:from>
    <xdr:to>
      <xdr:col>76</xdr:col>
      <xdr:colOff>114300</xdr:colOff>
      <xdr:row>37</xdr:row>
      <xdr:rowOff>134018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67266"/>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123616</xdr:rowOff>
    </xdr:from>
    <xdr:to>
      <xdr:col>71</xdr:col>
      <xdr:colOff>177800</xdr:colOff>
      <xdr:row>37</xdr:row>
      <xdr:rowOff>132793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7266"/>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65142</xdr:rowOff>
    </xdr:from>
    <xdr:to>
      <xdr:col>85</xdr:col>
      <xdr:colOff>177800</xdr:colOff>
      <xdr:row>37</xdr:row>
      <xdr:rowOff>166742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151519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2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29938</xdr:rowOff>
    </xdr:from>
    <xdr:to>
      <xdr:col>81</xdr:col>
      <xdr:colOff>101600</xdr:colOff>
      <xdr:row>37</xdr:row>
      <xdr:rowOff>131538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122665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83218</xdr:rowOff>
    </xdr:from>
    <xdr:to>
      <xdr:col>76</xdr:col>
      <xdr:colOff>165100</xdr:colOff>
      <xdr:row>38</xdr:row>
      <xdr:rowOff>13368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72816</xdr:rowOff>
    </xdr:from>
    <xdr:to>
      <xdr:col>72</xdr:col>
      <xdr:colOff>38100</xdr:colOff>
      <xdr:row>38</xdr:row>
      <xdr:rowOff>2966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165543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81993</xdr:rowOff>
    </xdr:from>
    <xdr:to>
      <xdr:col>67</xdr:col>
      <xdr:colOff>101600</xdr:colOff>
      <xdr:row>38</xdr:row>
      <xdr:rowOff>12143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79999</xdr:rowOff>
    </xdr:from>
    <xdr:to>
      <xdr:col>85</xdr:col>
      <xdr:colOff>127000</xdr:colOff>
      <xdr:row>56</xdr:row>
      <xdr:rowOff>136006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09749"/>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104815</xdr:rowOff>
    </xdr:from>
    <xdr:to>
      <xdr:col>81</xdr:col>
      <xdr:colOff>50800</xdr:colOff>
      <xdr:row>56</xdr:row>
      <xdr:rowOff>136006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06015"/>
          <a:ext cx="8890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104815</xdr:rowOff>
    </xdr:from>
    <xdr:to>
      <xdr:col>76</xdr:col>
      <xdr:colOff>114300</xdr:colOff>
      <xdr:row>56</xdr:row>
      <xdr:rowOff>163543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06015"/>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163543</xdr:rowOff>
    </xdr:from>
    <xdr:to>
      <xdr:col>71</xdr:col>
      <xdr:colOff>177800</xdr:colOff>
      <xdr:row>57</xdr:row>
      <xdr:rowOff>93742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64743"/>
          <a:ext cx="889000" cy="10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29199</xdr:rowOff>
    </xdr:from>
    <xdr:to>
      <xdr:col>85</xdr:col>
      <xdr:colOff>177800</xdr:colOff>
      <xdr:row>55</xdr:row>
      <xdr:rowOff>130799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52076</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1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85206</xdr:rowOff>
    </xdr:from>
    <xdr:to>
      <xdr:col>81</xdr:col>
      <xdr:colOff>101600</xdr:colOff>
      <xdr:row>57</xdr:row>
      <xdr:rowOff>15356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31883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54015</xdr:rowOff>
    </xdr:from>
    <xdr:to>
      <xdr:col>76</xdr:col>
      <xdr:colOff>165100</xdr:colOff>
      <xdr:row>56</xdr:row>
      <xdr:rowOff>155615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112743</xdr:rowOff>
    </xdr:from>
    <xdr:to>
      <xdr:col>72</xdr:col>
      <xdr:colOff>38100</xdr:colOff>
      <xdr:row>57</xdr:row>
      <xdr:rowOff>42893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59420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42942</xdr:rowOff>
    </xdr:from>
    <xdr:to>
      <xdr:col>67</xdr:col>
      <xdr:colOff>101600</xdr:colOff>
      <xdr:row>57</xdr:row>
      <xdr:rowOff>144542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135669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19422</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92522"/>
          <a:ext cx="8382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21611</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94711"/>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17148</xdr:rowOff>
    </xdr:from>
    <xdr:to>
      <xdr:col>71</xdr:col>
      <xdr:colOff>177800</xdr:colOff>
      <xdr:row>78</xdr:row>
      <xdr:rowOff>21611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0248"/>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140072</xdr:rowOff>
    </xdr:from>
    <xdr:to>
      <xdr:col>85</xdr:col>
      <xdr:colOff>177800</xdr:colOff>
      <xdr:row>78</xdr:row>
      <xdr:rowOff>70222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142261</xdr:rowOff>
    </xdr:from>
    <xdr:to>
      <xdr:col>72</xdr:col>
      <xdr:colOff>38100</xdr:colOff>
      <xdr:row>78</xdr:row>
      <xdr:rowOff>72411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63538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3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137798</xdr:rowOff>
    </xdr:from>
    <xdr:to>
      <xdr:col>67</xdr:col>
      <xdr:colOff>101600</xdr:colOff>
      <xdr:row>78</xdr:row>
      <xdr:rowOff>67948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59075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3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150276</xdr:rowOff>
    </xdr:from>
    <xdr:to>
      <xdr:col>85</xdr:col>
      <xdr:colOff>127000</xdr:colOff>
      <xdr:row>96</xdr:row>
      <xdr:rowOff>167932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09476"/>
          <a:ext cx="8382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150276</xdr:rowOff>
    </xdr:from>
    <xdr:to>
      <xdr:col>81</xdr:col>
      <xdr:colOff>50800</xdr:colOff>
      <xdr:row>97</xdr:row>
      <xdr:rowOff>17430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09476"/>
          <a:ext cx="8890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17430</xdr:rowOff>
    </xdr:from>
    <xdr:to>
      <xdr:col>76</xdr:col>
      <xdr:colOff>114300</xdr:colOff>
      <xdr:row>97</xdr:row>
      <xdr:rowOff>48747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4808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48458</xdr:rowOff>
    </xdr:from>
    <xdr:to>
      <xdr:col>71</xdr:col>
      <xdr:colOff>177800</xdr:colOff>
      <xdr:row>97</xdr:row>
      <xdr:rowOff>48747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79108"/>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117132</xdr:rowOff>
    </xdr:from>
    <xdr:to>
      <xdr:col>85</xdr:col>
      <xdr:colOff>177800</xdr:colOff>
      <xdr:row>97</xdr:row>
      <xdr:rowOff>47282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95559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99476</xdr:rowOff>
    </xdr:from>
    <xdr:to>
      <xdr:col>81</xdr:col>
      <xdr:colOff>101600</xdr:colOff>
      <xdr:row>97</xdr:row>
      <xdr:rowOff>29626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46153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138080</xdr:rowOff>
    </xdr:from>
    <xdr:to>
      <xdr:col>76</xdr:col>
      <xdr:colOff>165100</xdr:colOff>
      <xdr:row>97</xdr:row>
      <xdr:rowOff>68230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59357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169397</xdr:rowOff>
    </xdr:from>
    <xdr:to>
      <xdr:col>72</xdr:col>
      <xdr:colOff>38100</xdr:colOff>
      <xdr:row>97</xdr:row>
      <xdr:rowOff>99547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90674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169108</xdr:rowOff>
    </xdr:from>
    <xdr:to>
      <xdr:col>67</xdr:col>
      <xdr:colOff>101600</xdr:colOff>
      <xdr:row>97</xdr:row>
      <xdr:rowOff>99258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90385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住民一人当たりの目的別コストで類似団体平均を特に大きく上回っているのは民生費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性質別分析でも記載した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り障害サービス等の給付費及び保育事業費が増加しているためである。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教育費については、上本部小中一貫校の整備により増加している。土木費についても増加しているが、こちらも普通建設事業の増加によるものである。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ここ数年は、町税収の増加や歳出予算の精査等により、財政調整基金残高が増加しているが、平成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予算から財政調整基金の取崩しをしなければ予算が組めない状況になっており、今後基金の残高は減少が見込まれる。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次年度以降も文教施設等の施設更新が継続するため、引き続き歳出予算の精査に努め、基金残高を確保しておく必要がある。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年度に国民健康保険事業財政健全化計画を策定後は、計画通り国民健康保険特別会計の累積赤字も解消し、平成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年度以降は全会計黒字である。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全会計黒字幅が減少しており、国民健康保険特別会計においては、今後赤字に陥る可能性があり、保険料の見直し等、早めの対策が必要である。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9" sqref="AY9:BM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5"/>
      <c r="AO4" s="445"/>
      <c r="AP4" s="445"/>
      <c r="AQ4" s="445"/>
      <c r="AR4" s="445"/>
      <c r="AS4" s="445"/>
      <c r="AT4" s="445"/>
      <c r="AU4" s="445"/>
      <c r="AV4" s="445"/>
      <c r="AW4" s="445"/>
      <c r="AX4" s="615"/>
      <c r="AY4" s="419" t="s">
        <v>91</v>
      </c>
      <c r="AZ4" s="420"/>
      <c r="BA4" s="420"/>
      <c r="BB4" s="420"/>
      <c r="BC4" s="420"/>
      <c r="BD4" s="420"/>
      <c r="BE4" s="420"/>
      <c r="BF4" s="420"/>
      <c r="BG4" s="420"/>
      <c r="BH4" s="420"/>
      <c r="BI4" s="420"/>
      <c r="BJ4" s="420"/>
      <c r="BK4" s="420"/>
      <c r="BL4" s="420"/>
      <c r="BM4" s="421"/>
      <c r="BN4" s="422">
        <v>8887165</v>
      </c>
      <c r="BO4" s="423"/>
      <c r="BP4" s="423"/>
      <c r="BQ4" s="423"/>
      <c r="BR4" s="423"/>
      <c r="BS4" s="423"/>
      <c r="BT4" s="423"/>
      <c r="BU4" s="424"/>
      <c r="BV4" s="422">
        <v>8385864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5.5</v>
      </c>
      <c r="CU4" s="604"/>
      <c r="CV4" s="604"/>
      <c r="CW4" s="604"/>
      <c r="CX4" s="604"/>
      <c r="CY4" s="604"/>
      <c r="CZ4" s="604"/>
      <c r="DA4" s="605"/>
      <c r="DB4" s="603">
        <v>8.1999999999999993</v>
      </c>
      <c r="DC4" s="604"/>
      <c r="DD4" s="604"/>
      <c r="DE4" s="604"/>
      <c r="DF4" s="604"/>
      <c r="DG4" s="604"/>
      <c r="DH4" s="604"/>
      <c r="DI4" s="605"/>
      <c r="DJ4" s="185"/>
      <c r="DK4" s="185"/>
      <c r="DL4" s="185"/>
      <c r="DM4" s="185"/>
      <c r="DN4" s="185"/>
      <c r="DO4" s="185"/>
    </row>
    <row r="5" spans="1:119" ht="18.75" customHeight="1" x14ac:dyDescent="0.15">
      <c r="A5" s="186"/>
      <c r="B5" s="610"/>
      <c r="C5" s="446"/>
      <c r="D5" s="446"/>
      <c r="E5" s="611"/>
      <c r="F5" s="611"/>
      <c r="G5" s="611"/>
      <c r="H5" s="611"/>
      <c r="I5" s="611"/>
      <c r="J5" s="611"/>
      <c r="K5" s="611"/>
      <c r="L5" s="611"/>
      <c r="M5" s="611"/>
      <c r="N5" s="611"/>
      <c r="O5" s="611"/>
      <c r="P5" s="611"/>
      <c r="Q5" s="611"/>
      <c r="R5" s="444"/>
      <c r="S5" s="444"/>
      <c r="T5" s="444"/>
      <c r="U5" s="444"/>
      <c r="V5" s="614"/>
      <c r="W5" s="533"/>
      <c r="X5" s="445"/>
      <c r="Y5" s="445"/>
      <c r="Z5" s="445"/>
      <c r="AA5" s="445"/>
      <c r="AB5" s="446"/>
      <c r="AC5" s="444"/>
      <c r="AD5" s="445"/>
      <c r="AE5" s="445"/>
      <c r="AF5" s="445"/>
      <c r="AG5" s="445"/>
      <c r="AH5" s="445"/>
      <c r="AI5" s="445"/>
      <c r="AJ5" s="445"/>
      <c r="AK5" s="445"/>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8657031</v>
      </c>
      <c r="BO5" s="428"/>
      <c r="BP5" s="428"/>
      <c r="BQ5" s="428"/>
      <c r="BR5" s="428"/>
      <c r="BS5" s="428"/>
      <c r="BT5" s="428"/>
      <c r="BU5" s="429"/>
      <c r="BV5" s="427">
        <v>8034950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93.9</v>
      </c>
      <c r="CU5" s="398"/>
      <c r="CV5" s="398"/>
      <c r="CW5" s="398"/>
      <c r="CX5" s="398"/>
      <c r="CY5" s="398"/>
      <c r="CZ5" s="398"/>
      <c r="DA5" s="399"/>
      <c r="DB5" s="397">
        <v>89.4</v>
      </c>
      <c r="DC5" s="398"/>
      <c r="DD5" s="398"/>
      <c r="DE5" s="398"/>
      <c r="DF5" s="398"/>
      <c r="DG5" s="398"/>
      <c r="DH5" s="398"/>
      <c r="DI5" s="399"/>
      <c r="DJ5" s="185"/>
      <c r="DK5" s="185"/>
      <c r="DL5" s="185"/>
      <c r="DM5" s="185"/>
      <c r="DN5" s="185"/>
      <c r="DO5" s="185"/>
    </row>
    <row r="6" spans="1:119" ht="18.75" customHeight="1" x14ac:dyDescent="0.15">
      <c r="A6" s="186"/>
      <c r="B6" s="580" t="s">
        <v>97</v>
      </c>
      <c r="C6" s="443"/>
      <c r="D6" s="443"/>
      <c r="E6" s="581"/>
      <c r="F6" s="581"/>
      <c r="G6" s="581"/>
      <c r="H6" s="581"/>
      <c r="I6" s="581"/>
      <c r="J6" s="581"/>
      <c r="K6" s="581"/>
      <c r="L6" s="581" t="s">
        <v>98</v>
      </c>
      <c r="M6" s="581"/>
      <c r="N6" s="581"/>
      <c r="O6" s="581"/>
      <c r="P6" s="581"/>
      <c r="Q6" s="581"/>
      <c r="R6" s="467"/>
      <c r="S6" s="467"/>
      <c r="T6" s="467"/>
      <c r="U6" s="467"/>
      <c r="V6" s="587"/>
      <c r="W6" s="518" t="s">
        <v>99</v>
      </c>
      <c r="X6" s="442"/>
      <c r="Y6" s="442"/>
      <c r="Z6" s="442"/>
      <c r="AA6" s="442"/>
      <c r="AB6" s="443"/>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230134</v>
      </c>
      <c r="BO6" s="428"/>
      <c r="BP6" s="428"/>
      <c r="BQ6" s="428"/>
      <c r="BR6" s="428"/>
      <c r="BS6" s="428"/>
      <c r="BT6" s="428"/>
      <c r="BU6" s="429"/>
      <c r="BV6" s="427">
        <v>350914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97.8</v>
      </c>
      <c r="CU6" s="578"/>
      <c r="CV6" s="578"/>
      <c r="CW6" s="578"/>
      <c r="CX6" s="578"/>
      <c r="CY6" s="578"/>
      <c r="CZ6" s="578"/>
      <c r="DA6" s="579"/>
      <c r="DB6" s="577">
        <v>93.2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17325</v>
      </c>
      <c r="BO7" s="428"/>
      <c r="BP7" s="428"/>
      <c r="BQ7" s="428"/>
      <c r="BR7" s="428"/>
      <c r="BS7" s="428"/>
      <c r="BT7" s="428"/>
      <c r="BU7" s="429"/>
      <c r="BV7" s="427">
        <v>35344</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3886897</v>
      </c>
      <c r="CU7" s="428"/>
      <c r="CV7" s="428"/>
      <c r="CW7" s="428"/>
      <c r="CX7" s="428"/>
      <c r="CY7" s="428"/>
      <c r="CZ7" s="428"/>
      <c r="DA7" s="429"/>
      <c r="DB7" s="427">
        <v>3865077</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94</v>
      </c>
      <c r="AV8" s="485"/>
      <c r="AW8" s="485"/>
      <c r="AX8" s="485"/>
      <c r="AY8" s="407" t="s">
        <v>110</v>
      </c>
      <c r="AZ8" s="408"/>
      <c r="BA8" s="408"/>
      <c r="BB8" s="408"/>
      <c r="BC8" s="408"/>
      <c r="BD8" s="408"/>
      <c r="BE8" s="408"/>
      <c r="BF8" s="408"/>
      <c r="BG8" s="408"/>
      <c r="BH8" s="408"/>
      <c r="BI8" s="408"/>
      <c r="BJ8" s="408"/>
      <c r="BK8" s="408"/>
      <c r="BL8" s="408"/>
      <c r="BM8" s="409"/>
      <c r="BN8" s="427">
        <v>212809</v>
      </c>
      <c r="BO8" s="428"/>
      <c r="BP8" s="428"/>
      <c r="BQ8" s="428"/>
      <c r="BR8" s="428"/>
      <c r="BS8" s="428"/>
      <c r="BT8" s="428"/>
      <c r="BU8" s="429"/>
      <c r="BV8" s="427">
        <v>315570</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0.33</v>
      </c>
      <c r="CU8" s="541"/>
      <c r="CV8" s="541"/>
      <c r="CW8" s="541"/>
      <c r="CX8" s="541"/>
      <c r="CY8" s="541"/>
      <c r="CZ8" s="541"/>
      <c r="DA8" s="542"/>
      <c r="DB8" s="540">
        <v>0.32</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13536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102</v>
      </c>
      <c r="AV9" s="485"/>
      <c r="AW9" s="485"/>
      <c r="AX9" s="485"/>
      <c r="AY9" s="407" t="s">
        <v>116</v>
      </c>
      <c r="AZ9" s="408"/>
      <c r="BA9" s="408"/>
      <c r="BB9" s="408"/>
      <c r="BC9" s="408"/>
      <c r="BD9" s="408"/>
      <c r="BE9" s="408"/>
      <c r="BF9" s="408"/>
      <c r="BG9" s="408"/>
      <c r="BH9" s="408"/>
      <c r="BI9" s="408"/>
      <c r="BJ9" s="408"/>
      <c r="BK9" s="408"/>
      <c r="BL9" s="408"/>
      <c r="BM9" s="409"/>
      <c r="BN9" s="427">
        <v>-102761</v>
      </c>
      <c r="BO9" s="428"/>
      <c r="BP9" s="428"/>
      <c r="BQ9" s="428"/>
      <c r="BR9" s="428"/>
      <c r="BS9" s="428"/>
      <c r="BT9" s="428"/>
      <c r="BU9" s="429"/>
      <c r="BV9" s="427">
        <v>150572</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14.2</v>
      </c>
      <c r="CU9" s="398"/>
      <c r="CV9" s="398"/>
      <c r="CW9" s="398"/>
      <c r="CX9" s="398"/>
      <c r="CY9" s="398"/>
      <c r="CZ9" s="398"/>
      <c r="DA9" s="399"/>
      <c r="DB9" s="397">
        <v>15.9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13870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287534</v>
      </c>
      <c r="BO10" s="428"/>
      <c r="BP10" s="428"/>
      <c r="BQ10" s="428"/>
      <c r="BR10" s="428"/>
      <c r="BS10" s="428"/>
      <c r="BT10" s="428"/>
      <c r="BU10" s="429"/>
      <c r="BV10" s="427">
        <v>1505</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5" t="s">
        <v>123</v>
      </c>
      <c r="M11" s="476"/>
      <c r="N11" s="476"/>
      <c r="O11" s="476"/>
      <c r="P11" s="476"/>
      <c r="Q11" s="477"/>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94</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13234</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13121</v>
      </c>
      <c r="S13" s="531"/>
      <c r="T13" s="531"/>
      <c r="U13" s="531"/>
      <c r="V13" s="532"/>
      <c r="W13" s="518" t="s">
        <v>138</v>
      </c>
      <c r="X13" s="442"/>
      <c r="Y13" s="442"/>
      <c r="Z13" s="442"/>
      <c r="AA13" s="442"/>
      <c r="AB13" s="443"/>
      <c r="AC13" s="403">
        <v>595</v>
      </c>
      <c r="AD13" s="404"/>
      <c r="AE13" s="404"/>
      <c r="AF13" s="404"/>
      <c r="AG13" s="405"/>
      <c r="AH13" s="403">
        <v>703</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184773</v>
      </c>
      <c r="BO13" s="428"/>
      <c r="BP13" s="428"/>
      <c r="BQ13" s="428"/>
      <c r="BR13" s="428"/>
      <c r="BS13" s="428"/>
      <c r="BT13" s="428"/>
      <c r="BU13" s="429"/>
      <c r="BV13" s="427">
        <v>152077</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9.1999999999999993</v>
      </c>
      <c r="CU13" s="398"/>
      <c r="CV13" s="398"/>
      <c r="CW13" s="398"/>
      <c r="CX13" s="398"/>
      <c r="CY13" s="398"/>
      <c r="CZ13" s="398"/>
      <c r="DA13" s="399"/>
      <c r="DB13" s="397">
        <v>7.5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13348</v>
      </c>
      <c r="S14" s="531"/>
      <c r="T14" s="531"/>
      <c r="U14" s="531"/>
      <c r="V14" s="532"/>
      <c r="W14" s="533"/>
      <c r="X14" s="445"/>
      <c r="Y14" s="445"/>
      <c r="Z14" s="445"/>
      <c r="AA14" s="445"/>
      <c r="AB14" s="446"/>
      <c r="AC14" s="523">
        <v>9.6</v>
      </c>
      <c r="AD14" s="524"/>
      <c r="AE14" s="524"/>
      <c r="AF14" s="524"/>
      <c r="AG14" s="525"/>
      <c r="AH14" s="523">
        <v>11.2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30.9</v>
      </c>
      <c r="CU14" s="535"/>
      <c r="CV14" s="535"/>
      <c r="CW14" s="535"/>
      <c r="CX14" s="535"/>
      <c r="CY14" s="535"/>
      <c r="CZ14" s="535"/>
      <c r="DA14" s="536"/>
      <c r="DB14" s="534">
        <v>29.2</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13271</v>
      </c>
      <c r="S15" s="531"/>
      <c r="T15" s="531"/>
      <c r="U15" s="531"/>
      <c r="V15" s="532"/>
      <c r="W15" s="518" t="s">
        <v>146</v>
      </c>
      <c r="X15" s="442"/>
      <c r="Y15" s="442"/>
      <c r="Z15" s="442"/>
      <c r="AA15" s="442"/>
      <c r="AB15" s="443"/>
      <c r="AC15" s="403">
        <v>1107</v>
      </c>
      <c r="AD15" s="404"/>
      <c r="AE15" s="404"/>
      <c r="AF15" s="404"/>
      <c r="AG15" s="405"/>
      <c r="AH15" s="403">
        <v>1140</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1195295</v>
      </c>
      <c r="BO15" s="423"/>
      <c r="BP15" s="423"/>
      <c r="BQ15" s="423"/>
      <c r="BR15" s="423"/>
      <c r="BS15" s="423"/>
      <c r="BT15" s="423"/>
      <c r="BU15" s="424"/>
      <c r="BV15" s="422">
        <v>1128405</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5"/>
      <c r="Y16" s="445"/>
      <c r="Z16" s="445"/>
      <c r="AA16" s="445"/>
      <c r="AB16" s="446"/>
      <c r="AC16" s="523">
        <v>17.899999999999999</v>
      </c>
      <c r="AD16" s="524"/>
      <c r="AE16" s="524"/>
      <c r="AF16" s="524"/>
      <c r="AG16" s="525"/>
      <c r="AH16" s="523">
        <v>18.2</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3400317</v>
      </c>
      <c r="BO16" s="428"/>
      <c r="BP16" s="428"/>
      <c r="BQ16" s="428"/>
      <c r="BR16" s="428"/>
      <c r="BS16" s="428"/>
      <c r="BT16" s="428"/>
      <c r="BU16" s="429"/>
      <c r="BV16" s="427">
        <v>3397749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2"/>
      <c r="Y17" s="442"/>
      <c r="Z17" s="442"/>
      <c r="AA17" s="442"/>
      <c r="AB17" s="443"/>
      <c r="AC17" s="403">
        <v>4485</v>
      </c>
      <c r="AD17" s="404"/>
      <c r="AE17" s="404"/>
      <c r="AF17" s="404"/>
      <c r="AG17" s="405"/>
      <c r="AH17" s="403">
        <v>4416</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1521990</v>
      </c>
      <c r="BO17" s="428"/>
      <c r="BP17" s="428"/>
      <c r="BQ17" s="428"/>
      <c r="BR17" s="428"/>
      <c r="BS17" s="428"/>
      <c r="BT17" s="428"/>
      <c r="BU17" s="429"/>
      <c r="BV17" s="427">
        <v>1438820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54.35</v>
      </c>
      <c r="M18" s="492"/>
      <c r="N18" s="492"/>
      <c r="O18" s="492"/>
      <c r="P18" s="492"/>
      <c r="Q18" s="492"/>
      <c r="R18" s="493"/>
      <c r="S18" s="493"/>
      <c r="T18" s="493"/>
      <c r="U18" s="493"/>
      <c r="V18" s="494"/>
      <c r="W18" s="508"/>
      <c r="X18" s="509"/>
      <c r="Y18" s="509"/>
      <c r="Z18" s="509"/>
      <c r="AA18" s="509"/>
      <c r="AB18" s="519"/>
      <c r="AC18" s="391">
        <v>72.5</v>
      </c>
      <c r="AD18" s="392"/>
      <c r="AE18" s="392"/>
      <c r="AF18" s="392"/>
      <c r="AG18" s="495"/>
      <c r="AH18" s="391">
        <v>70.599999999999994</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3710897</v>
      </c>
      <c r="BO18" s="428"/>
      <c r="BP18" s="428"/>
      <c r="BQ18" s="428"/>
      <c r="BR18" s="428"/>
      <c r="BS18" s="428"/>
      <c r="BT18" s="428"/>
      <c r="BU18" s="429"/>
      <c r="BV18" s="427">
        <v>3517173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249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4464994</v>
      </c>
      <c r="BO19" s="428"/>
      <c r="BP19" s="428"/>
      <c r="BQ19" s="428"/>
      <c r="BR19" s="428"/>
      <c r="BS19" s="428"/>
      <c r="BT19" s="428"/>
      <c r="BU19" s="429"/>
      <c r="BV19" s="427">
        <v>4333120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5237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6"/>
      <c r="AO20" s="476"/>
      <c r="AP20" s="476"/>
      <c r="AQ20" s="476"/>
      <c r="AR20" s="476"/>
      <c r="AS20" s="476"/>
      <c r="AT20" s="477"/>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8" t="s">
        <v>162</v>
      </c>
      <c r="C22" s="459"/>
      <c r="D22" s="460"/>
      <c r="E22" s="467" t="s">
        <v>1</v>
      </c>
      <c r="F22" s="442"/>
      <c r="G22" s="442"/>
      <c r="H22" s="442"/>
      <c r="I22" s="442"/>
      <c r="J22" s="442"/>
      <c r="K22" s="443"/>
      <c r="L22" s="467" t="s">
        <v>163</v>
      </c>
      <c r="M22" s="442"/>
      <c r="N22" s="442"/>
      <c r="O22" s="442"/>
      <c r="P22" s="443"/>
      <c r="Q22" s="452" t="s">
        <v>164</v>
      </c>
      <c r="R22" s="453"/>
      <c r="S22" s="453"/>
      <c r="T22" s="453"/>
      <c r="U22" s="453"/>
      <c r="V22" s="468"/>
      <c r="W22" s="470" t="s">
        <v>165</v>
      </c>
      <c r="X22" s="459"/>
      <c r="Y22" s="460"/>
      <c r="Z22" s="467" t="s">
        <v>1</v>
      </c>
      <c r="AA22" s="442"/>
      <c r="AB22" s="442"/>
      <c r="AC22" s="442"/>
      <c r="AD22" s="442"/>
      <c r="AE22" s="442"/>
      <c r="AF22" s="442"/>
      <c r="AG22" s="443"/>
      <c r="AH22" s="441" t="s">
        <v>166</v>
      </c>
      <c r="AI22" s="442"/>
      <c r="AJ22" s="442"/>
      <c r="AK22" s="442"/>
      <c r="AL22" s="443"/>
      <c r="AM22" s="441" t="s">
        <v>167</v>
      </c>
      <c r="AN22" s="447"/>
      <c r="AO22" s="447"/>
      <c r="AP22" s="447"/>
      <c r="AQ22" s="447"/>
      <c r="AR22" s="448"/>
      <c r="AS22" s="452" t="s">
        <v>164</v>
      </c>
      <c r="AT22" s="453"/>
      <c r="AU22" s="453"/>
      <c r="AV22" s="453"/>
      <c r="AW22" s="453"/>
      <c r="AX22" s="454"/>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19" t="s">
        <v>168</v>
      </c>
      <c r="AZ23" s="420"/>
      <c r="BA23" s="420"/>
      <c r="BB23" s="420"/>
      <c r="BC23" s="420"/>
      <c r="BD23" s="420"/>
      <c r="BE23" s="420"/>
      <c r="BF23" s="420"/>
      <c r="BG23" s="420"/>
      <c r="BH23" s="420"/>
      <c r="BI23" s="420"/>
      <c r="BJ23" s="420"/>
      <c r="BK23" s="420"/>
      <c r="BL23" s="420"/>
      <c r="BM23" s="421"/>
      <c r="BN23" s="427">
        <v>7119818</v>
      </c>
      <c r="BO23" s="428"/>
      <c r="BP23" s="428"/>
      <c r="BQ23" s="428"/>
      <c r="BR23" s="428"/>
      <c r="BS23" s="428"/>
      <c r="BT23" s="428"/>
      <c r="BU23" s="429"/>
      <c r="BV23" s="427">
        <v>6766450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61"/>
      <c r="C24" s="462"/>
      <c r="D24" s="463"/>
      <c r="E24" s="400" t="s">
        <v>169</v>
      </c>
      <c r="F24" s="401"/>
      <c r="G24" s="401"/>
      <c r="H24" s="401"/>
      <c r="I24" s="401"/>
      <c r="J24" s="401"/>
      <c r="K24" s="402"/>
      <c r="L24" s="403">
        <v>1</v>
      </c>
      <c r="M24" s="404"/>
      <c r="N24" s="404"/>
      <c r="O24" s="404"/>
      <c r="P24" s="405"/>
      <c r="Q24" s="403">
        <v>7560</v>
      </c>
      <c r="R24" s="404"/>
      <c r="S24" s="404"/>
      <c r="T24" s="404"/>
      <c r="U24" s="404"/>
      <c r="V24" s="405"/>
      <c r="W24" s="471"/>
      <c r="X24" s="462"/>
      <c r="Y24" s="463"/>
      <c r="Z24" s="400" t="s">
        <v>170</v>
      </c>
      <c r="AA24" s="401"/>
      <c r="AB24" s="401"/>
      <c r="AC24" s="401"/>
      <c r="AD24" s="401"/>
      <c r="AE24" s="401"/>
      <c r="AF24" s="401"/>
      <c r="AG24" s="402"/>
      <c r="AH24" s="403">
        <v>107</v>
      </c>
      <c r="AI24" s="404"/>
      <c r="AJ24" s="404"/>
      <c r="AK24" s="404"/>
      <c r="AL24" s="405"/>
      <c r="AM24" s="403">
        <v>294036</v>
      </c>
      <c r="AN24" s="404"/>
      <c r="AO24" s="404"/>
      <c r="AP24" s="404"/>
      <c r="AQ24" s="404"/>
      <c r="AR24" s="405"/>
      <c r="AS24" s="403">
        <v>2748</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5793183</v>
      </c>
      <c r="BO24" s="428"/>
      <c r="BP24" s="428"/>
      <c r="BQ24" s="428"/>
      <c r="BR24" s="428"/>
      <c r="BS24" s="428"/>
      <c r="BT24" s="428"/>
      <c r="BU24" s="429"/>
      <c r="BV24" s="427">
        <v>5400104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61"/>
      <c r="C25" s="462"/>
      <c r="D25" s="463"/>
      <c r="E25" s="400" t="s">
        <v>172</v>
      </c>
      <c r="F25" s="401"/>
      <c r="G25" s="401"/>
      <c r="H25" s="401"/>
      <c r="I25" s="401"/>
      <c r="J25" s="401"/>
      <c r="K25" s="402"/>
      <c r="L25" s="403">
        <v>1</v>
      </c>
      <c r="M25" s="404"/>
      <c r="N25" s="404"/>
      <c r="O25" s="404"/>
      <c r="P25" s="405"/>
      <c r="Q25" s="403">
        <v>6120</v>
      </c>
      <c r="R25" s="404"/>
      <c r="S25" s="404"/>
      <c r="T25" s="404"/>
      <c r="U25" s="404"/>
      <c r="V25" s="405"/>
      <c r="W25" s="471"/>
      <c r="X25" s="462"/>
      <c r="Y25" s="463"/>
      <c r="Z25" s="400" t="s">
        <v>173</v>
      </c>
      <c r="AA25" s="401"/>
      <c r="AB25" s="401"/>
      <c r="AC25" s="401"/>
      <c r="AD25" s="401"/>
      <c r="AE25" s="401"/>
      <c r="AF25" s="401"/>
      <c r="AG25" s="402"/>
      <c r="AH25" s="403" t="s">
        <v>174</v>
      </c>
      <c r="AI25" s="404"/>
      <c r="AJ25" s="404"/>
      <c r="AK25" s="404"/>
      <c r="AL25" s="405"/>
      <c r="AM25" s="403" t="s">
        <v>175</v>
      </c>
      <c r="AN25" s="404"/>
      <c r="AO25" s="404"/>
      <c r="AP25" s="404"/>
      <c r="AQ25" s="404"/>
      <c r="AR25" s="405"/>
      <c r="AS25" s="403" t="s">
        <v>174</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1088544</v>
      </c>
      <c r="BO25" s="423"/>
      <c r="BP25" s="423"/>
      <c r="BQ25" s="423"/>
      <c r="BR25" s="423"/>
      <c r="BS25" s="423"/>
      <c r="BT25" s="423"/>
      <c r="BU25" s="424"/>
      <c r="BV25" s="422">
        <v>321265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61"/>
      <c r="C26" s="462"/>
      <c r="D26" s="463"/>
      <c r="E26" s="400" t="s">
        <v>177</v>
      </c>
      <c r="F26" s="401"/>
      <c r="G26" s="401"/>
      <c r="H26" s="401"/>
      <c r="I26" s="401"/>
      <c r="J26" s="401"/>
      <c r="K26" s="402"/>
      <c r="L26" s="403">
        <v>1</v>
      </c>
      <c r="M26" s="404"/>
      <c r="N26" s="404"/>
      <c r="O26" s="404"/>
      <c r="P26" s="405"/>
      <c r="Q26" s="403">
        <v>5750</v>
      </c>
      <c r="R26" s="404"/>
      <c r="S26" s="404"/>
      <c r="T26" s="404"/>
      <c r="U26" s="404"/>
      <c r="V26" s="405"/>
      <c r="W26" s="471"/>
      <c r="X26" s="462"/>
      <c r="Y26" s="463"/>
      <c r="Z26" s="400" t="s">
        <v>178</v>
      </c>
      <c r="AA26" s="439"/>
      <c r="AB26" s="439"/>
      <c r="AC26" s="439"/>
      <c r="AD26" s="439"/>
      <c r="AE26" s="439"/>
      <c r="AF26" s="439"/>
      <c r="AG26" s="440"/>
      <c r="AH26" s="403">
        <v>3</v>
      </c>
      <c r="AI26" s="404"/>
      <c r="AJ26" s="404"/>
      <c r="AK26" s="404"/>
      <c r="AL26" s="405"/>
      <c r="AM26" s="403">
        <v>8829</v>
      </c>
      <c r="AN26" s="404"/>
      <c r="AO26" s="404"/>
      <c r="AP26" s="404"/>
      <c r="AQ26" s="404"/>
      <c r="AR26" s="405"/>
      <c r="AS26" s="403">
        <v>2943</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61"/>
      <c r="C27" s="462"/>
      <c r="D27" s="463"/>
      <c r="E27" s="400" t="s">
        <v>180</v>
      </c>
      <c r="F27" s="401"/>
      <c r="G27" s="401"/>
      <c r="H27" s="401"/>
      <c r="I27" s="401"/>
      <c r="J27" s="401"/>
      <c r="K27" s="402"/>
      <c r="L27" s="403">
        <v>1</v>
      </c>
      <c r="M27" s="404"/>
      <c r="N27" s="404"/>
      <c r="O27" s="404"/>
      <c r="P27" s="405"/>
      <c r="Q27" s="403">
        <v>3200</v>
      </c>
      <c r="R27" s="404"/>
      <c r="S27" s="404"/>
      <c r="T27" s="404"/>
      <c r="U27" s="404"/>
      <c r="V27" s="405"/>
      <c r="W27" s="471"/>
      <c r="X27" s="462"/>
      <c r="Y27" s="463"/>
      <c r="Z27" s="400" t="s">
        <v>181</v>
      </c>
      <c r="AA27" s="401"/>
      <c r="AB27" s="401"/>
      <c r="AC27" s="401"/>
      <c r="AD27" s="401"/>
      <c r="AE27" s="401"/>
      <c r="AF27" s="401"/>
      <c r="AG27" s="402"/>
      <c r="AH27" s="403">
        <v>6</v>
      </c>
      <c r="AI27" s="404"/>
      <c r="AJ27" s="404"/>
      <c r="AK27" s="404"/>
      <c r="AL27" s="405"/>
      <c r="AM27" s="403">
        <v>19938</v>
      </c>
      <c r="AN27" s="404"/>
      <c r="AO27" s="404"/>
      <c r="AP27" s="404"/>
      <c r="AQ27" s="404"/>
      <c r="AR27" s="405"/>
      <c r="AS27" s="403">
        <v>3323</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35641</v>
      </c>
      <c r="BO27" s="431"/>
      <c r="BP27" s="431"/>
      <c r="BQ27" s="431"/>
      <c r="BR27" s="431"/>
      <c r="BS27" s="431"/>
      <c r="BT27" s="431"/>
      <c r="BU27" s="432"/>
      <c r="BV27" s="430">
        <v>35641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61"/>
      <c r="C28" s="462"/>
      <c r="D28" s="463"/>
      <c r="E28" s="400" t="s">
        <v>183</v>
      </c>
      <c r="F28" s="401"/>
      <c r="G28" s="401"/>
      <c r="H28" s="401"/>
      <c r="I28" s="401"/>
      <c r="J28" s="401"/>
      <c r="K28" s="402"/>
      <c r="L28" s="403">
        <v>1</v>
      </c>
      <c r="M28" s="404"/>
      <c r="N28" s="404"/>
      <c r="O28" s="404"/>
      <c r="P28" s="405"/>
      <c r="Q28" s="403">
        <v>2730</v>
      </c>
      <c r="R28" s="404"/>
      <c r="S28" s="404"/>
      <c r="T28" s="404"/>
      <c r="U28" s="404"/>
      <c r="V28" s="405"/>
      <c r="W28" s="471"/>
      <c r="X28" s="462"/>
      <c r="Y28" s="463"/>
      <c r="Z28" s="400" t="s">
        <v>184</v>
      </c>
      <c r="AA28" s="401"/>
      <c r="AB28" s="401"/>
      <c r="AC28" s="401"/>
      <c r="AD28" s="401"/>
      <c r="AE28" s="401"/>
      <c r="AF28" s="401"/>
      <c r="AG28" s="402"/>
      <c r="AH28" s="403" t="s">
        <v>174</v>
      </c>
      <c r="AI28" s="404"/>
      <c r="AJ28" s="404"/>
      <c r="AK28" s="404"/>
      <c r="AL28" s="405"/>
      <c r="AM28" s="403" t="s">
        <v>174</v>
      </c>
      <c r="AN28" s="404"/>
      <c r="AO28" s="404"/>
      <c r="AP28" s="404"/>
      <c r="AQ28" s="404"/>
      <c r="AR28" s="405"/>
      <c r="AS28" s="403" t="s">
        <v>174</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1851662</v>
      </c>
      <c r="BO28" s="423"/>
      <c r="BP28" s="423"/>
      <c r="BQ28" s="423"/>
      <c r="BR28" s="423"/>
      <c r="BS28" s="423"/>
      <c r="BT28" s="423"/>
      <c r="BU28" s="424"/>
      <c r="BV28" s="422">
        <v>1564128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61"/>
      <c r="C29" s="462"/>
      <c r="D29" s="463"/>
      <c r="E29" s="400" t="s">
        <v>186</v>
      </c>
      <c r="F29" s="401"/>
      <c r="G29" s="401"/>
      <c r="H29" s="401"/>
      <c r="I29" s="401"/>
      <c r="J29" s="401"/>
      <c r="K29" s="402"/>
      <c r="L29" s="403">
        <v>12</v>
      </c>
      <c r="M29" s="404"/>
      <c r="N29" s="404"/>
      <c r="O29" s="404"/>
      <c r="P29" s="405"/>
      <c r="Q29" s="403">
        <v>2500</v>
      </c>
      <c r="R29" s="404"/>
      <c r="S29" s="404"/>
      <c r="T29" s="404"/>
      <c r="U29" s="404"/>
      <c r="V29" s="405"/>
      <c r="W29" s="472"/>
      <c r="X29" s="473"/>
      <c r="Y29" s="474"/>
      <c r="Z29" s="400" t="s">
        <v>187</v>
      </c>
      <c r="AA29" s="401"/>
      <c r="AB29" s="401"/>
      <c r="AC29" s="401"/>
      <c r="AD29" s="401"/>
      <c r="AE29" s="401"/>
      <c r="AF29" s="401"/>
      <c r="AG29" s="402"/>
      <c r="AH29" s="403">
        <v>113</v>
      </c>
      <c r="AI29" s="404"/>
      <c r="AJ29" s="404"/>
      <c r="AK29" s="404"/>
      <c r="AL29" s="405"/>
      <c r="AM29" s="403">
        <v>313974</v>
      </c>
      <c r="AN29" s="404"/>
      <c r="AO29" s="404"/>
      <c r="AP29" s="404"/>
      <c r="AQ29" s="404"/>
      <c r="AR29" s="405"/>
      <c r="AS29" s="403">
        <v>2779</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1014</v>
      </c>
      <c r="BO29" s="428"/>
      <c r="BP29" s="428"/>
      <c r="BQ29" s="428"/>
      <c r="BR29" s="428"/>
      <c r="BS29" s="428"/>
      <c r="BT29" s="428"/>
      <c r="BU29" s="429"/>
      <c r="BV29" s="427">
        <v>1013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4"/>
      <c r="C30" s="465"/>
      <c r="D30" s="466"/>
      <c r="E30" s="475"/>
      <c r="F30" s="476"/>
      <c r="G30" s="476"/>
      <c r="H30" s="476"/>
      <c r="I30" s="476"/>
      <c r="J30" s="476"/>
      <c r="K30" s="477"/>
      <c r="L30" s="478"/>
      <c r="M30" s="479"/>
      <c r="N30" s="479"/>
      <c r="O30" s="479"/>
      <c r="P30" s="480"/>
      <c r="Q30" s="478"/>
      <c r="R30" s="479"/>
      <c r="S30" s="479"/>
      <c r="T30" s="479"/>
      <c r="U30" s="479"/>
      <c r="V30" s="480"/>
      <c r="W30" s="481" t="s">
        <v>189</v>
      </c>
      <c r="X30" s="482"/>
      <c r="Y30" s="482"/>
      <c r="Z30" s="482"/>
      <c r="AA30" s="482"/>
      <c r="AB30" s="482"/>
      <c r="AC30" s="482"/>
      <c r="AD30" s="482"/>
      <c r="AE30" s="482"/>
      <c r="AF30" s="482"/>
      <c r="AG30" s="483"/>
      <c r="AH30" s="391">
        <v>94.6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338730</v>
      </c>
      <c r="BO30" s="431"/>
      <c r="BP30" s="431"/>
      <c r="BQ30" s="431"/>
      <c r="BR30" s="431"/>
      <c r="BS30" s="431"/>
      <c r="BT30" s="431"/>
      <c r="BU30" s="432"/>
      <c r="BV30" s="430">
        <v>281513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196</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4</v>
      </c>
      <c r="AN34" s="386"/>
      <c r="AO34" s="385" t="str">
        <f>IF('各会計、関係団体の財政状況及び健全化判断比率'!B30="","",'各会計、関係団体の財政状況及び健全化判断比率'!B30)</f>
        <v>水道事業会計</v>
      </c>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公共下水道特別会計</v>
      </c>
      <c r="BH34" s="385"/>
      <c r="BI34" s="385"/>
      <c r="BJ34" s="385"/>
      <c r="BK34" s="385"/>
      <c r="BL34" s="385"/>
      <c r="BM34" s="385"/>
      <c r="BN34" s="385"/>
      <c r="BO34" s="385"/>
      <c r="BP34" s="385"/>
      <c r="BQ34" s="385"/>
      <c r="BR34" s="385"/>
      <c r="BS34" s="385"/>
      <c r="BT34" s="385"/>
      <c r="BU34" s="385"/>
      <c r="BV34" s="213"/>
      <c r="BW34" s="386" t="str">
        <f>IF(BY34="","",MAX(C34:D43,U34:V43,AM34:AN43,BE34:BF43)+1)</f>
        <v/>
      </c>
      <c r="BX34" s="386"/>
      <c r="BY34" s="385" t="str">
        <f>IF('各会計、関係団体の財政状況及び健全化判断比率'!B68="","",'各会計、関係団体の財政状況及び健全化判断比率'!B68)</f>
        <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t="str">
        <f t="shared" ref="BW35:BW43" si="2">IF(BY35="","",BW34+1)</f>
        <v/>
      </c>
      <c r="BX35" s="386"/>
      <c r="BY35" s="385" t="str">
        <f>IF('各会計、関係団体の財政状況及び健全化判断比率'!B69="","",'各会計、関係団体の財政状況及び健全化判断比率'!B69)</f>
        <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mtnIujSATZg1hpraAL5UY/8zcisvb1NJ6OeP8UYXw6t78Zi7edj9xLT3h4i8DL+QpXHLnGN7xmdA3aBH2P2Qg==" saltValue="NBKX7nVnbOWoNIjQnk/J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559</v>
      </c>
      <c r="D34" s="1206"/>
      <c r="E34" s="1207"/>
      <c r="F34" s="32">
        <v>5.91</v>
      </c>
      <c r="G34" s="33">
        <v>5.65</v>
      </c>
      <c r="H34" s="33">
        <v>8.6300000000000008</v>
      </c>
      <c r="I34" s="33">
        <v>9.25</v>
      </c>
      <c r="J34" s="34">
        <v>8.66</v>
      </c>
      <c r="K34" s="22"/>
      <c r="L34" s="22"/>
      <c r="M34" s="22"/>
      <c r="N34" s="22"/>
      <c r="O34" s="22"/>
      <c r="P34" s="22"/>
    </row>
    <row r="35" spans="1:16" ht="39" customHeight="1" x14ac:dyDescent="0.15">
      <c r="A35" s="22"/>
      <c r="B35" s="35"/>
      <c r="C35" s="1200" t="s">
        <v>560</v>
      </c>
      <c r="D35" s="1201"/>
      <c r="E35" s="1202"/>
      <c r="F35" s="36">
        <v>9.3000000000000007</v>
      </c>
      <c r="G35" s="37">
        <v>10.9</v>
      </c>
      <c r="H35" s="37">
        <v>4.25</v>
      </c>
      <c r="I35" s="37">
        <v>8.16</v>
      </c>
      <c r="J35" s="38">
        <v>5.47</v>
      </c>
      <c r="K35" s="22"/>
      <c r="L35" s="22"/>
      <c r="M35" s="22"/>
      <c r="N35" s="22"/>
      <c r="O35" s="22"/>
      <c r="P35" s="22"/>
    </row>
    <row r="36" spans="1:16" ht="39" customHeight="1" x14ac:dyDescent="0.15">
      <c r="A36" s="22"/>
      <c r="B36" s="35"/>
      <c r="C36" s="1200" t="s">
        <v>561</v>
      </c>
      <c r="D36" s="1201"/>
      <c r="E36" s="1202"/>
      <c r="F36" s="36">
        <v>2.96</v>
      </c>
      <c r="G36" s="37">
        <v>1.32</v>
      </c>
      <c r="H36" s="37">
        <v>1.42</v>
      </c>
      <c r="I36" s="37">
        <v>1.67</v>
      </c>
      <c r="J36" s="38">
        <v>0.94</v>
      </c>
      <c r="K36" s="22"/>
      <c r="L36" s="22"/>
      <c r="M36" s="22"/>
      <c r="N36" s="22"/>
      <c r="O36" s="22"/>
      <c r="P36" s="22"/>
    </row>
    <row r="37" spans="1:16" ht="39" customHeight="1" x14ac:dyDescent="0.15">
      <c r="A37" s="22"/>
      <c r="B37" s="35"/>
      <c r="C37" s="1200" t="s">
        <v>562</v>
      </c>
      <c r="D37" s="1201"/>
      <c r="E37" s="1202"/>
      <c r="F37" s="36">
        <v>1.2</v>
      </c>
      <c r="G37" s="37">
        <v>0.74</v>
      </c>
      <c r="H37" s="37">
        <v>0.6</v>
      </c>
      <c r="I37" s="37">
        <v>0.49</v>
      </c>
      <c r="J37" s="38">
        <v>0.21</v>
      </c>
      <c r="K37" s="22"/>
      <c r="L37" s="22"/>
      <c r="M37" s="22"/>
      <c r="N37" s="22"/>
      <c r="O37" s="22"/>
      <c r="P37" s="22"/>
    </row>
    <row r="38" spans="1:16" ht="39" customHeight="1" x14ac:dyDescent="0.15">
      <c r="A38" s="22"/>
      <c r="B38" s="35"/>
      <c r="C38" s="1200" t="s">
        <v>563</v>
      </c>
      <c r="D38" s="1201"/>
      <c r="E38" s="1202"/>
      <c r="F38" s="36">
        <v>0.02</v>
      </c>
      <c r="G38" s="37">
        <v>0</v>
      </c>
      <c r="H38" s="37">
        <v>0</v>
      </c>
      <c r="I38" s="37">
        <v>0.01</v>
      </c>
      <c r="J38" s="38">
        <v>0</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564</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565</v>
      </c>
      <c r="D43" s="1204"/>
      <c r="E43" s="120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S8N7uL53FdMbLHAG0vEeFvsKsAb4fBtTzs1aMGQGXGUWmKuEQBUu3EgidzLY8UV6eQD7guuo/fcj2gXAlJ+Hw==" saltValue="MJ6FltBqR0+BXWE8bJ7T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75" zoomScaleNormal="75" zoomScaleSheetLayoutView="55" workbookViewId="0">
      <selection activeCell="M53" sqref="M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607</v>
      </c>
      <c r="L45" s="60">
        <v>604</v>
      </c>
      <c r="M45" s="60">
        <v>652</v>
      </c>
      <c r="N45" s="60">
        <v>715</v>
      </c>
      <c r="O45" s="61">
        <v>679</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513</v>
      </c>
      <c r="L46" s="64" t="s">
        <v>513</v>
      </c>
      <c r="M46" s="64" t="s">
        <v>513</v>
      </c>
      <c r="N46" s="64" t="s">
        <v>513</v>
      </c>
      <c r="O46" s="65" t="s">
        <v>513</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513</v>
      </c>
      <c r="L47" s="64" t="s">
        <v>513</v>
      </c>
      <c r="M47" s="64" t="s">
        <v>513</v>
      </c>
      <c r="N47" s="64" t="s">
        <v>513</v>
      </c>
      <c r="O47" s="65" t="s">
        <v>513</v>
      </c>
      <c r="P47" s="48"/>
      <c r="Q47" s="48"/>
      <c r="R47" s="48"/>
      <c r="S47" s="48"/>
      <c r="T47" s="48"/>
      <c r="U47" s="48"/>
    </row>
    <row r="48" spans="1:21" ht="30.75" customHeight="1" x14ac:dyDescent="0.15">
      <c r="A48" s="48"/>
      <c r="B48" s="1228"/>
      <c r="C48" s="1229"/>
      <c r="D48" s="62"/>
      <c r="E48" s="1210" t="s">
        <v>15</v>
      </c>
      <c r="F48" s="1210"/>
      <c r="G48" s="1210"/>
      <c r="H48" s="1210"/>
      <c r="I48" s="1210"/>
      <c r="J48" s="1211"/>
      <c r="K48" s="63">
        <v>147</v>
      </c>
      <c r="L48" s="64">
        <v>84</v>
      </c>
      <c r="M48" s="64">
        <v>128</v>
      </c>
      <c r="N48" s="64">
        <v>139</v>
      </c>
      <c r="O48" s="65">
        <v>139</v>
      </c>
      <c r="P48" s="48"/>
      <c r="Q48" s="48"/>
      <c r="R48" s="48"/>
      <c r="S48" s="48"/>
      <c r="T48" s="48"/>
      <c r="U48" s="48"/>
    </row>
    <row r="49" spans="1:21" ht="30.75" customHeight="1" x14ac:dyDescent="0.15">
      <c r="A49" s="48"/>
      <c r="B49" s="1228"/>
      <c r="C49" s="1229"/>
      <c r="D49" s="62"/>
      <c r="E49" s="1210" t="s">
        <v>16</v>
      </c>
      <c r="F49" s="1210"/>
      <c r="G49" s="1210"/>
      <c r="H49" s="1210"/>
      <c r="I49" s="1210"/>
      <c r="J49" s="1211"/>
      <c r="K49" s="63">
        <v>32</v>
      </c>
      <c r="L49" s="64">
        <v>72</v>
      </c>
      <c r="M49" s="64">
        <v>85</v>
      </c>
      <c r="N49" s="64">
        <v>88</v>
      </c>
      <c r="O49" s="65">
        <v>114</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513</v>
      </c>
      <c r="L50" s="64" t="s">
        <v>513</v>
      </c>
      <c r="M50" s="64" t="s">
        <v>513</v>
      </c>
      <c r="N50" s="64" t="s">
        <v>513</v>
      </c>
      <c r="O50" s="65" t="s">
        <v>513</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1</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619</v>
      </c>
      <c r="L52" s="64">
        <v>606</v>
      </c>
      <c r="M52" s="64">
        <v>613</v>
      </c>
      <c r="N52" s="64">
        <v>602</v>
      </c>
      <c r="O52" s="65">
        <v>608</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167</v>
      </c>
      <c r="L53" s="69">
        <v>154</v>
      </c>
      <c r="M53" s="69">
        <v>252</v>
      </c>
      <c r="N53" s="69">
        <v>341</v>
      </c>
      <c r="O53" s="70">
        <v>324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uLRDPImfBAL3FBwRYZ7ghMTIHAAX85ejcqgYL/oHhYS1adi9Fv6uNqVF6ETwMLtugNJwQEPcwWzu/cSVGKbRQ==" saltValue="4S3HtNl81xAY2iGg4Pa2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46" t="s">
        <v>30</v>
      </c>
      <c r="C41" s="1247"/>
      <c r="D41" s="101"/>
      <c r="E41" s="1248" t="s">
        <v>31</v>
      </c>
      <c r="F41" s="1248"/>
      <c r="G41" s="1248"/>
      <c r="H41" s="1249"/>
      <c r="I41" s="102">
        <v>6845</v>
      </c>
      <c r="J41" s="103">
        <v>6815</v>
      </c>
      <c r="K41" s="103">
        <v>6851</v>
      </c>
      <c r="L41" s="103">
        <v>6766</v>
      </c>
      <c r="M41" s="104">
        <v>7120</v>
      </c>
    </row>
    <row r="42" spans="2:13" ht="27.75" customHeight="1" x14ac:dyDescent="0.15">
      <c r="B42" s="1236"/>
      <c r="C42" s="1237"/>
      <c r="D42" s="105"/>
      <c r="E42" s="1240" t="s">
        <v>32</v>
      </c>
      <c r="F42" s="1240"/>
      <c r="G42" s="1240"/>
      <c r="H42" s="1241"/>
      <c r="I42" s="106" t="s">
        <v>513</v>
      </c>
      <c r="J42" s="107" t="s">
        <v>513</v>
      </c>
      <c r="K42" s="107" t="s">
        <v>513</v>
      </c>
      <c r="L42" s="107" t="s">
        <v>513</v>
      </c>
      <c r="M42" s="108" t="s">
        <v>513</v>
      </c>
    </row>
    <row r="43" spans="2:13" ht="27.75" customHeight="1" x14ac:dyDescent="0.15">
      <c r="B43" s="1236"/>
      <c r="C43" s="1237"/>
      <c r="D43" s="105"/>
      <c r="E43" s="1240" t="s">
        <v>33</v>
      </c>
      <c r="F43" s="1240"/>
      <c r="G43" s="1240"/>
      <c r="H43" s="1241"/>
      <c r="I43" s="106">
        <v>1282</v>
      </c>
      <c r="J43" s="107">
        <v>1087</v>
      </c>
      <c r="K43" s="107">
        <v>1119</v>
      </c>
      <c r="L43" s="107">
        <v>1004</v>
      </c>
      <c r="M43" s="108">
        <v>1031</v>
      </c>
    </row>
    <row r="44" spans="2:13" ht="27.75" customHeight="1" x14ac:dyDescent="0.15">
      <c r="B44" s="1236"/>
      <c r="C44" s="1237"/>
      <c r="D44" s="105"/>
      <c r="E44" s="1240" t="s">
        <v>34</v>
      </c>
      <c r="F44" s="1240"/>
      <c r="G44" s="1240"/>
      <c r="H44" s="1241"/>
      <c r="I44" s="106">
        <v>896</v>
      </c>
      <c r="J44" s="107">
        <v>893</v>
      </c>
      <c r="K44" s="107">
        <v>845</v>
      </c>
      <c r="L44" s="107">
        <v>753</v>
      </c>
      <c r="M44" s="108">
        <v>640</v>
      </c>
    </row>
    <row r="45" spans="2:13" ht="27.75" customHeight="1" x14ac:dyDescent="0.15">
      <c r="B45" s="1236"/>
      <c r="C45" s="1237"/>
      <c r="D45" s="105"/>
      <c r="E45" s="1240" t="s">
        <v>35</v>
      </c>
      <c r="F45" s="1240"/>
      <c r="G45" s="1240"/>
      <c r="H45" s="1241"/>
      <c r="I45" s="106">
        <v>120</v>
      </c>
      <c r="J45" s="107">
        <v>64</v>
      </c>
      <c r="K45" s="107">
        <v>127</v>
      </c>
      <c r="L45" s="107">
        <v>12</v>
      </c>
      <c r="M45" s="108">
        <v>26</v>
      </c>
    </row>
    <row r="46" spans="2:13" ht="27.75" customHeight="1" x14ac:dyDescent="0.15">
      <c r="B46" s="1236"/>
      <c r="C46" s="1237"/>
      <c r="D46" s="109"/>
      <c r="E46" s="1240" t="s">
        <v>36</v>
      </c>
      <c r="F46" s="1240"/>
      <c r="G46" s="1240"/>
      <c r="H46" s="1241"/>
      <c r="I46" s="106" t="s">
        <v>513</v>
      </c>
      <c r="J46" s="107" t="s">
        <v>513</v>
      </c>
      <c r="K46" s="107" t="s">
        <v>513</v>
      </c>
      <c r="L46" s="107" t="s">
        <v>513</v>
      </c>
      <c r="M46" s="108" t="s">
        <v>513</v>
      </c>
    </row>
    <row r="47" spans="2:13" ht="27.75" customHeight="1" x14ac:dyDescent="0.15">
      <c r="B47" s="1236"/>
      <c r="C47" s="1237"/>
      <c r="D47" s="110"/>
      <c r="E47" s="1250" t="s">
        <v>37</v>
      </c>
      <c r="F47" s="1251"/>
      <c r="G47" s="1251"/>
      <c r="H47" s="1252"/>
      <c r="I47" s="106" t="s">
        <v>513</v>
      </c>
      <c r="J47" s="107" t="s">
        <v>513</v>
      </c>
      <c r="K47" s="107" t="s">
        <v>513</v>
      </c>
      <c r="L47" s="107" t="s">
        <v>513</v>
      </c>
      <c r="M47" s="108" t="s">
        <v>513</v>
      </c>
    </row>
    <row r="48" spans="2:13" ht="27.75" customHeight="1" x14ac:dyDescent="0.15">
      <c r="B48" s="1236"/>
      <c r="C48" s="1237"/>
      <c r="D48" s="105"/>
      <c r="E48" s="1240" t="s">
        <v>38</v>
      </c>
      <c r="F48" s="1240"/>
      <c r="G48" s="1240"/>
      <c r="H48" s="1241"/>
      <c r="I48" s="106" t="s">
        <v>513</v>
      </c>
      <c r="J48" s="107" t="s">
        <v>513</v>
      </c>
      <c r="K48" s="107" t="s">
        <v>513</v>
      </c>
      <c r="L48" s="107" t="s">
        <v>513</v>
      </c>
      <c r="M48" s="108" t="s">
        <v>513</v>
      </c>
    </row>
    <row r="49" spans="2:13" ht="27.75" customHeight="1" x14ac:dyDescent="0.15">
      <c r="B49" s="1238"/>
      <c r="C49" s="1239"/>
      <c r="D49" s="105"/>
      <c r="E49" s="1240" t="s">
        <v>39</v>
      </c>
      <c r="F49" s="1240"/>
      <c r="G49" s="1240"/>
      <c r="H49" s="1241"/>
      <c r="I49" s="106" t="s">
        <v>513</v>
      </c>
      <c r="J49" s="107" t="s">
        <v>513</v>
      </c>
      <c r="K49" s="107" t="s">
        <v>513</v>
      </c>
      <c r="L49" s="107" t="s">
        <v>513</v>
      </c>
      <c r="M49" s="108" t="s">
        <v>513</v>
      </c>
    </row>
    <row r="50" spans="2:13" ht="27.75" customHeight="1" x14ac:dyDescent="0.15">
      <c r="B50" s="1234" t="s">
        <v>40</v>
      </c>
      <c r="C50" s="1235"/>
      <c r="D50" s="111"/>
      <c r="E50" s="1240" t="s">
        <v>41</v>
      </c>
      <c r="F50" s="1240"/>
      <c r="G50" s="1240"/>
      <c r="H50" s="1241"/>
      <c r="I50" s="106">
        <v>1137</v>
      </c>
      <c r="J50" s="107">
        <v>1351</v>
      </c>
      <c r="K50" s="107">
        <v>1823</v>
      </c>
      <c r="L50" s="107">
        <v>1847</v>
      </c>
      <c r="M50" s="108">
        <v>2191</v>
      </c>
    </row>
    <row r="51" spans="2:13" ht="27.75" customHeight="1" x14ac:dyDescent="0.15">
      <c r="B51" s="1236"/>
      <c r="C51" s="1237"/>
      <c r="D51" s="105"/>
      <c r="E51" s="1240" t="s">
        <v>42</v>
      </c>
      <c r="F51" s="1240"/>
      <c r="G51" s="1240"/>
      <c r="H51" s="1241"/>
      <c r="I51" s="106">
        <v>459</v>
      </c>
      <c r="J51" s="107">
        <v>419</v>
      </c>
      <c r="K51" s="107">
        <v>395</v>
      </c>
      <c r="L51" s="107">
        <v>337</v>
      </c>
      <c r="M51" s="108">
        <v>431</v>
      </c>
    </row>
    <row r="52" spans="2:13" ht="27.75" customHeight="1" x14ac:dyDescent="0.15">
      <c r="B52" s="1238"/>
      <c r="C52" s="1239"/>
      <c r="D52" s="105"/>
      <c r="E52" s="1240" t="s">
        <v>43</v>
      </c>
      <c r="F52" s="1240"/>
      <c r="G52" s="1240"/>
      <c r="H52" s="1241"/>
      <c r="I52" s="106">
        <v>5475</v>
      </c>
      <c r="J52" s="107">
        <v>5470</v>
      </c>
      <c r="K52" s="107">
        <v>5309</v>
      </c>
      <c r="L52" s="107">
        <v>5391</v>
      </c>
      <c r="M52" s="108">
        <v>5165</v>
      </c>
    </row>
    <row r="53" spans="2:13" ht="27.75" customHeight="1" thickBot="1" x14ac:dyDescent="0.2">
      <c r="B53" s="1242" t="s">
        <v>44</v>
      </c>
      <c r="C53" s="1243"/>
      <c r="D53" s="112"/>
      <c r="E53" s="1244" t="s">
        <v>45</v>
      </c>
      <c r="F53" s="1244"/>
      <c r="G53" s="1244"/>
      <c r="H53" s="1245"/>
      <c r="I53" s="113">
        <v>2071</v>
      </c>
      <c r="J53" s="114">
        <v>1620</v>
      </c>
      <c r="K53" s="114">
        <v>1414</v>
      </c>
      <c r="L53" s="114">
        <v>962</v>
      </c>
      <c r="M53" s="115">
        <v>1031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SZ5QJMf8lSc0Nlw+TkOxNx2NohGg5Nfdg6Qm6rCO//4e+QwKzyUuZFpiFmb9zipr6VEPXW8bacvwn+aHf93hw==" saltValue="9Kb+7yLWLaaK6uf+bxjF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57" sqref="F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48</v>
      </c>
      <c r="D55" s="1261"/>
      <c r="E55" s="1262"/>
      <c r="F55" s="127">
        <v>1563</v>
      </c>
      <c r="G55" s="127">
        <v>1564</v>
      </c>
      <c r="H55" s="128">
        <v>1852</v>
      </c>
    </row>
    <row r="56" spans="2:8" ht="52.5" customHeight="1" x14ac:dyDescent="0.15">
      <c r="B56" s="129"/>
      <c r="C56" s="1263" t="s">
        <v>49</v>
      </c>
      <c r="D56" s="1263"/>
      <c r="E56" s="1264"/>
      <c r="F56" s="130">
        <v>1</v>
      </c>
      <c r="G56" s="130">
        <v>1</v>
      </c>
      <c r="H56" s="131">
        <v>1</v>
      </c>
    </row>
    <row r="57" spans="2:8" ht="53.25" customHeight="1" x14ac:dyDescent="0.15">
      <c r="B57" s="129"/>
      <c r="C57" s="1265" t="s">
        <v>50</v>
      </c>
      <c r="D57" s="1265"/>
      <c r="E57" s="1266"/>
      <c r="F57" s="132">
        <v>260</v>
      </c>
      <c r="G57" s="132">
        <v>282</v>
      </c>
      <c r="H57" s="133">
        <v>339</v>
      </c>
    </row>
    <row r="58" spans="2:8" ht="45.75" customHeight="1" x14ac:dyDescent="0.15">
      <c r="B58" s="134"/>
      <c r="C58" s="1253" t="s">
        <v>571</v>
      </c>
      <c r="D58" s="1254"/>
      <c r="E58" s="1255"/>
      <c r="F58" s="135">
        <v>77</v>
      </c>
      <c r="G58" s="135">
        <v>95</v>
      </c>
      <c r="H58" s="136">
        <v>149</v>
      </c>
    </row>
    <row r="59" spans="2:8" ht="45.75" customHeight="1" x14ac:dyDescent="0.15">
      <c r="B59" s="134"/>
      <c r="C59" s="1253" t="s">
        <v>572</v>
      </c>
      <c r="D59" s="1254"/>
      <c r="E59" s="1255"/>
      <c r="F59" s="135">
        <v>94</v>
      </c>
      <c r="G59" s="135">
        <v>94</v>
      </c>
      <c r="H59" s="136">
        <v>94</v>
      </c>
    </row>
    <row r="60" spans="2:8" ht="45.75" customHeight="1" x14ac:dyDescent="0.15">
      <c r="B60" s="134"/>
      <c r="C60" s="1253" t="s">
        <v>573</v>
      </c>
      <c r="D60" s="1254"/>
      <c r="E60" s="1255"/>
      <c r="F60" s="135">
        <v>58</v>
      </c>
      <c r="G60" s="135">
        <v>54</v>
      </c>
      <c r="H60" s="136">
        <v>52</v>
      </c>
    </row>
    <row r="61" spans="2:8" ht="45.75" customHeight="1" x14ac:dyDescent="0.15">
      <c r="B61" s="134"/>
      <c r="C61" s="1253" t="s">
        <v>574</v>
      </c>
      <c r="D61" s="1254"/>
      <c r="E61" s="1255"/>
      <c r="F61" s="135">
        <v>20</v>
      </c>
      <c r="G61" s="135">
        <v>28</v>
      </c>
      <c r="H61" s="136">
        <v>33</v>
      </c>
    </row>
    <row r="62" spans="2:8" ht="45.75" customHeight="1" thickBot="1" x14ac:dyDescent="0.2">
      <c r="B62" s="137"/>
      <c r="C62" s="1256" t="s">
        <v>575</v>
      </c>
      <c r="D62" s="1257"/>
      <c r="E62" s="1258"/>
      <c r="F62" s="138">
        <v>11</v>
      </c>
      <c r="G62" s="138">
        <v>11</v>
      </c>
      <c r="H62" s="139">
        <v>11</v>
      </c>
    </row>
    <row r="63" spans="2:8" ht="52.5" customHeight="1" thickBot="1" x14ac:dyDescent="0.2">
      <c r="B63" s="140"/>
      <c r="C63" s="1259" t="s">
        <v>51</v>
      </c>
      <c r="D63" s="1259"/>
      <c r="E63" s="1260"/>
      <c r="F63" s="141">
        <v>1823</v>
      </c>
      <c r="G63" s="141">
        <v>1847</v>
      </c>
      <c r="H63" s="142">
        <v>2191</v>
      </c>
    </row>
    <row r="64" spans="2:8" ht="15" customHeight="1" x14ac:dyDescent="0.15"/>
    <row r="65" ht="0" hidden="1" customHeight="1" x14ac:dyDescent="0.15"/>
    <row r="66" ht="0" hidden="1" customHeight="1" x14ac:dyDescent="0.15"/>
  </sheetData>
  <sheetProtection algorithmName="SHA-512" hashValue="AId3Yrwsh9FBTq7yxDbuoFtS6OF6+yKC1Ec1cwaZpSKJIthtnIoZD7lyCwBbHBuCgeB1GtRrxiAasAxpaSt8EA==" saltValue="I1JdPokN/KLt6p2bbbY/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156901</v>
      </c>
      <c r="E3" s="161"/>
      <c r="F3" s="162">
        <v>91837</v>
      </c>
      <c r="G3" s="163"/>
      <c r="H3" s="164"/>
    </row>
    <row r="4" spans="1:8" x14ac:dyDescent="0.15">
      <c r="A4" s="165"/>
      <c r="B4" s="166"/>
      <c r="C4" s="167"/>
      <c r="D4" s="168">
        <v>60880</v>
      </c>
      <c r="E4" s="169"/>
      <c r="F4" s="170">
        <v>54439</v>
      </c>
      <c r="G4" s="171"/>
      <c r="H4" s="172"/>
    </row>
    <row r="5" spans="1:8" x14ac:dyDescent="0.15">
      <c r="A5" s="153" t="s">
        <v>546</v>
      </c>
      <c r="B5" s="158"/>
      <c r="C5" s="159"/>
      <c r="D5" s="160">
        <v>76637</v>
      </c>
      <c r="E5" s="161"/>
      <c r="F5" s="162">
        <v>75972</v>
      </c>
      <c r="G5" s="163"/>
      <c r="H5" s="164"/>
    </row>
    <row r="6" spans="1:8" x14ac:dyDescent="0.15">
      <c r="A6" s="165"/>
      <c r="B6" s="166"/>
      <c r="C6" s="167"/>
      <c r="D6" s="168">
        <v>21588</v>
      </c>
      <c r="E6" s="169"/>
      <c r="F6" s="170">
        <v>40712</v>
      </c>
      <c r="G6" s="171"/>
      <c r="H6" s="172"/>
    </row>
    <row r="7" spans="1:8" x14ac:dyDescent="0.15">
      <c r="A7" s="153" t="s">
        <v>547</v>
      </c>
      <c r="B7" s="158"/>
      <c r="C7" s="159"/>
      <c r="D7" s="160">
        <v>110566</v>
      </c>
      <c r="E7" s="161"/>
      <c r="F7" s="162">
        <v>79466</v>
      </c>
      <c r="G7" s="163"/>
      <c r="H7" s="164"/>
    </row>
    <row r="8" spans="1:8" x14ac:dyDescent="0.15">
      <c r="A8" s="165"/>
      <c r="B8" s="166"/>
      <c r="C8" s="167"/>
      <c r="D8" s="168">
        <v>10043</v>
      </c>
      <c r="E8" s="169"/>
      <c r="F8" s="170">
        <v>44645</v>
      </c>
      <c r="G8" s="171"/>
      <c r="H8" s="172"/>
    </row>
    <row r="9" spans="1:8" x14ac:dyDescent="0.15">
      <c r="A9" s="153" t="s">
        <v>548</v>
      </c>
      <c r="B9" s="158"/>
      <c r="C9" s="159"/>
      <c r="D9" s="160">
        <v>138632</v>
      </c>
      <c r="E9" s="161"/>
      <c r="F9" s="162">
        <v>90072</v>
      </c>
      <c r="G9" s="163"/>
      <c r="H9" s="164"/>
    </row>
    <row r="10" spans="1:8" x14ac:dyDescent="0.15">
      <c r="A10" s="165"/>
      <c r="B10" s="166"/>
      <c r="C10" s="167"/>
      <c r="D10" s="168">
        <v>12563</v>
      </c>
      <c r="E10" s="169"/>
      <c r="F10" s="170">
        <v>46083</v>
      </c>
      <c r="G10" s="171"/>
      <c r="H10" s="172"/>
    </row>
    <row r="11" spans="1:8" x14ac:dyDescent="0.15">
      <c r="A11" s="153" t="s">
        <v>549</v>
      </c>
      <c r="B11" s="158"/>
      <c r="C11" s="159"/>
      <c r="D11" s="160">
        <v>162340</v>
      </c>
      <c r="E11" s="161"/>
      <c r="F11" s="162">
        <v>88328</v>
      </c>
      <c r="G11" s="163"/>
      <c r="H11" s="164"/>
    </row>
    <row r="12" spans="1:8" x14ac:dyDescent="0.15">
      <c r="A12" s="165"/>
      <c r="B12" s="166"/>
      <c r="C12" s="173"/>
      <c r="D12" s="168">
        <v>8235</v>
      </c>
      <c r="E12" s="169"/>
      <c r="F12" s="170">
        <v>49013</v>
      </c>
      <c r="G12" s="171"/>
      <c r="H12" s="172"/>
    </row>
    <row r="13" spans="1:8" x14ac:dyDescent="0.15">
      <c r="A13" s="153"/>
      <c r="B13" s="158"/>
      <c r="C13" s="174"/>
      <c r="D13" s="175">
        <v>129015</v>
      </c>
      <c r="E13" s="176"/>
      <c r="F13" s="177">
        <v>85135</v>
      </c>
      <c r="G13" s="178"/>
      <c r="H13" s="164"/>
    </row>
    <row r="14" spans="1:8" x14ac:dyDescent="0.15">
      <c r="A14" s="165"/>
      <c r="B14" s="166"/>
      <c r="C14" s="167"/>
      <c r="D14" s="168">
        <v>22662</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9.3000000000000007</v>
      </c>
      <c r="C19" s="179">
        <f>ROUND(VALUE(SUBSTITUTE(実質収支比率等に係る経年分析!G$48,"▲","-")),2)</f>
        <v>10.9</v>
      </c>
      <c r="D19" s="179">
        <f>ROUND(VALUE(SUBSTITUTE(実質収支比率等に係る経年分析!H$48,"▲","-")),2)</f>
        <v>4.26</v>
      </c>
      <c r="E19" s="179">
        <f>ROUND(VALUE(SUBSTITUTE(実質収支比率等に係る経年分析!I$48,"▲","-")),2)</f>
        <v>8.16</v>
      </c>
      <c r="F19" s="179">
        <f>ROUND(VALUE(SUBSTITUTE(実質収支比率等に係る経年分析!J$48,"▲","-")),2)</f>
        <v>5.48</v>
      </c>
    </row>
    <row r="20" spans="1:11" x14ac:dyDescent="0.15">
      <c r="A20" s="179" t="s">
        <v>55</v>
      </c>
      <c r="B20" s="179">
        <f>ROUND(VALUE(SUBSTITUTE(実質収支比率等に係る経年分析!F$47,"▲","-")),2)</f>
        <v>23.06</v>
      </c>
      <c r="C20" s="179">
        <f>ROUND(VALUE(SUBSTITUTE(実質収支比率等に係る経年分析!G$47,"▲","-")),2)</f>
        <v>28.83</v>
      </c>
      <c r="D20" s="179">
        <f>ROUND(VALUE(SUBSTITUTE(実質収支比率等に係る経年分析!H$47,"▲","-")),2)</f>
        <v>40.31</v>
      </c>
      <c r="E20" s="179">
        <f>ROUND(VALUE(SUBSTITUTE(実質収支比率等に係る経年分析!I$47,"▲","-")),2)</f>
        <v>40.47</v>
      </c>
      <c r="F20" s="179">
        <f>ROUND(VALUE(SUBSTITUTE(実質収支比率等に係る経年分析!J$47,"▲","-")),2)</f>
        <v>47.64</v>
      </c>
    </row>
    <row r="21" spans="1:11" x14ac:dyDescent="0.15">
      <c r="A21" s="179" t="s">
        <v>56</v>
      </c>
      <c r="B21" s="179">
        <f>IF(ISNUMBER(VALUE(SUBSTITUTE(実質収支比率等に係る経年分析!F$49,"▲","-"))),ROUND(VALUE(SUBSTITUTE(実質収支比率等に係る経年分析!F$49,"▲","-")),2),NA())</f>
        <v>4.32</v>
      </c>
      <c r="C21" s="179">
        <f>IF(ISNUMBER(VALUE(SUBSTITUTE(実質収支比率等に係る経年分析!G$49,"▲","-"))),ROUND(VALUE(SUBSTITUTE(実質収支比率等に係る経年分析!G$49,"▲","-")),2),NA())</f>
        <v>8.9</v>
      </c>
      <c r="D21" s="179">
        <f>IF(ISNUMBER(VALUE(SUBSTITUTE(実質収支比率等に係る経年分析!H$49,"▲","-"))),ROUND(VALUE(SUBSTITUTE(実質収支比率等に係る経年分析!H$49,"▲","-")),2),NA())</f>
        <v>4.58</v>
      </c>
      <c r="E21" s="179">
        <f>IF(ISNUMBER(VALUE(SUBSTITUTE(実質収支比率等に係る経年分析!I$49,"▲","-"))),ROUND(VALUE(SUBSTITUTE(実質収支比率等に係る経年分析!I$49,"▲","-")),2),NA())</f>
        <v>3.93</v>
      </c>
      <c r="F21" s="179">
        <f>IF(ISNUMBER(VALUE(SUBSTITUTE(実質収支比率等に係る経年分析!J$49,"▲","-"))),ROUND(VALUE(SUBSTITUTE(実質収支比率等に係る経年分析!J$49,"▲","-")),2),NA())</f>
        <v>4.75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公共下水道特別会計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9.3000000000000007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8.6300000000000008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619</v>
      </c>
      <c r="E42" s="181"/>
      <c r="F42" s="181"/>
      <c r="G42" s="181">
        <f>'実質公債費比率（分子）の構造'!L$52</f>
        <v>606</v>
      </c>
      <c r="H42" s="181"/>
      <c r="I42" s="181"/>
      <c r="J42" s="181">
        <f>'実質公債費比率（分子）の構造'!M$52</f>
        <v>613</v>
      </c>
      <c r="K42" s="181"/>
      <c r="L42" s="181"/>
      <c r="M42" s="181">
        <f>'実質公債費比率（分子）の構造'!N$52</f>
        <v>602</v>
      </c>
      <c r="N42" s="181"/>
      <c r="O42" s="181"/>
      <c r="P42" s="181">
        <f>'実質公債費比率（分子）の構造'!O$52</f>
        <v>608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32</v>
      </c>
      <c r="C45" s="181"/>
      <c r="D45" s="181"/>
      <c r="E45" s="181">
        <f>'実質公債費比率（分子）の構造'!L$49</f>
        <v>72</v>
      </c>
      <c r="F45" s="181"/>
      <c r="G45" s="181"/>
      <c r="H45" s="181">
        <f>'実質公債費比率（分子）の構造'!M$49</f>
        <v>85</v>
      </c>
      <c r="I45" s="181"/>
      <c r="J45" s="181"/>
      <c r="K45" s="181">
        <f>'実質公債費比率（分子）の構造'!N$49</f>
        <v>88</v>
      </c>
      <c r="L45" s="181"/>
      <c r="M45" s="181"/>
      <c r="N45" s="181">
        <f>'実質公債費比率（分子）の構造'!O$49</f>
        <v>114</v>
      </c>
      <c r="O45" s="181"/>
      <c r="P45" s="181"/>
    </row>
    <row r="46" spans="1:16" x14ac:dyDescent="0.15">
      <c r="A46" s="181" t="s">
        <v>67</v>
      </c>
      <c r="B46" s="181">
        <f>'実質公債費比率（分子）の構造'!K$48</f>
        <v>147</v>
      </c>
      <c r="C46" s="181"/>
      <c r="D46" s="181"/>
      <c r="E46" s="181">
        <f>'実質公債費比率（分子）の構造'!L$48</f>
        <v>84</v>
      </c>
      <c r="F46" s="181"/>
      <c r="G46" s="181"/>
      <c r="H46" s="181">
        <f>'実質公債費比率（分子）の構造'!M$48</f>
        <v>128</v>
      </c>
      <c r="I46" s="181"/>
      <c r="J46" s="181"/>
      <c r="K46" s="181">
        <f>'実質公債費比率（分子）の構造'!N$48</f>
        <v>139</v>
      </c>
      <c r="L46" s="181"/>
      <c r="M46" s="181"/>
      <c r="N46" s="181">
        <f>'実質公債費比率（分子）の構造'!O$48</f>
        <v>139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607</v>
      </c>
      <c r="C49" s="181"/>
      <c r="D49" s="181"/>
      <c r="E49" s="181">
        <f>'実質公債費比率（分子）の構造'!L$45</f>
        <v>604</v>
      </c>
      <c r="F49" s="181"/>
      <c r="G49" s="181"/>
      <c r="H49" s="181">
        <f>'実質公債費比率（分子）の構造'!M$45</f>
        <v>652</v>
      </c>
      <c r="I49" s="181"/>
      <c r="J49" s="181"/>
      <c r="K49" s="181">
        <f>'実質公債費比率（分子）の構造'!N$45</f>
        <v>715</v>
      </c>
      <c r="L49" s="181"/>
      <c r="M49" s="181"/>
      <c r="N49" s="181">
        <f>'実質公債費比率（分子）の構造'!O$45</f>
        <v>679</v>
      </c>
      <c r="O49" s="181"/>
      <c r="P49" s="181"/>
    </row>
    <row r="50" spans="1:16" x14ac:dyDescent="0.15">
      <c r="A50" s="181" t="s">
        <v>71</v>
      </c>
      <c r="B50" s="181" t="e">
        <f>NA()</f>
        <v>#N/A</v>
      </c>
      <c r="C50" s="181">
        <f>IF(ISNUMBER('実質公債費比率（分子）の構造'!K$53),'実質公債費比率（分子）の構造'!K$53,NA())</f>
        <v>167</v>
      </c>
      <c r="D50" s="181" t="e">
        <f>NA()</f>
        <v>#N/A</v>
      </c>
      <c r="E50" s="181" t="e">
        <f>NA()</f>
        <v>#N/A</v>
      </c>
      <c r="F50" s="181">
        <f>IF(ISNUMBER('実質公債費比率（分子）の構造'!L$53),'実質公債費比率（分子）の構造'!L$53,NA())</f>
        <v>154</v>
      </c>
      <c r="G50" s="181" t="e">
        <f>NA()</f>
        <v>#N/A</v>
      </c>
      <c r="H50" s="181" t="e">
        <f>NA()</f>
        <v>#N/A</v>
      </c>
      <c r="I50" s="181">
        <f>IF(ISNUMBER('実質公債費比率（分子）の構造'!M$53),'実質公債費比率（分子）の構造'!M$53,NA())</f>
        <v>252</v>
      </c>
      <c r="J50" s="181" t="e">
        <f>NA()</f>
        <v>#N/A</v>
      </c>
      <c r="K50" s="181" t="e">
        <f>NA()</f>
        <v>#N/A</v>
      </c>
      <c r="L50" s="181">
        <f>IF(ISNUMBER('実質公債費比率（分子）の構造'!N$53),'実質公債費比率（分子）の構造'!N$53,NA())</f>
        <v>341</v>
      </c>
      <c r="M50" s="181" t="e">
        <f>NA()</f>
        <v>#N/A</v>
      </c>
      <c r="N50" s="181" t="e">
        <f>NA()</f>
        <v>#N/A</v>
      </c>
      <c r="O50" s="181">
        <f>IF(ISNUMBER('実質公債費比率（分子）の構造'!O$53),'実質公債費比率（分子）の構造'!O$53,NA())</f>
        <v>324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5475</v>
      </c>
      <c r="E56" s="180"/>
      <c r="F56" s="180"/>
      <c r="G56" s="180">
        <f>'将来負担比率（分子）の構造'!J$52</f>
        <v>5470</v>
      </c>
      <c r="H56" s="180"/>
      <c r="I56" s="180"/>
      <c r="J56" s="180">
        <f>'将来負担比率（分子）の構造'!K$52</f>
        <v>5309</v>
      </c>
      <c r="K56" s="180"/>
      <c r="L56" s="180"/>
      <c r="M56" s="180">
        <f>'将来負担比率（分子）の構造'!L$52</f>
        <v>5391</v>
      </c>
      <c r="N56" s="180"/>
      <c r="O56" s="180"/>
      <c r="P56" s="180">
        <f>'将来負担比率（分子）の構造'!M$52</f>
        <v>5165</v>
      </c>
    </row>
    <row r="57" spans="1:16" x14ac:dyDescent="0.15">
      <c r="A57" s="180" t="s">
        <v>42</v>
      </c>
      <c r="B57" s="180"/>
      <c r="C57" s="180"/>
      <c r="D57" s="180">
        <f>'将来負担比率（分子）の構造'!I$51</f>
        <v>459</v>
      </c>
      <c r="E57" s="180"/>
      <c r="F57" s="180"/>
      <c r="G57" s="180">
        <f>'将来負担比率（分子）の構造'!J$51</f>
        <v>419</v>
      </c>
      <c r="H57" s="180"/>
      <c r="I57" s="180"/>
      <c r="J57" s="180">
        <f>'将来負担比率（分子）の構造'!K$51</f>
        <v>395</v>
      </c>
      <c r="K57" s="180"/>
      <c r="L57" s="180"/>
      <c r="M57" s="180">
        <f>'将来負担比率（分子）の構造'!L$51</f>
        <v>337</v>
      </c>
      <c r="N57" s="180"/>
      <c r="O57" s="180"/>
      <c r="P57" s="180">
        <f>'将来負担比率（分子）の構造'!M$51</f>
        <v>431</v>
      </c>
    </row>
    <row r="58" spans="1:16" x14ac:dyDescent="0.15">
      <c r="A58" s="180" t="s">
        <v>41</v>
      </c>
      <c r="B58" s="180"/>
      <c r="C58" s="180"/>
      <c r="D58" s="180">
        <f>'将来負担比率（分子）の構造'!I$50</f>
        <v>1137</v>
      </c>
      <c r="E58" s="180"/>
      <c r="F58" s="180"/>
      <c r="G58" s="180">
        <f>'将来負担比率（分子）の構造'!J$50</f>
        <v>1351</v>
      </c>
      <c r="H58" s="180"/>
      <c r="I58" s="180"/>
      <c r="J58" s="180">
        <f>'将来負担比率（分子）の構造'!K$50</f>
        <v>1823</v>
      </c>
      <c r="K58" s="180"/>
      <c r="L58" s="180"/>
      <c r="M58" s="180">
        <f>'将来負担比率（分子）の構造'!L$50</f>
        <v>1847</v>
      </c>
      <c r="N58" s="180"/>
      <c r="O58" s="180"/>
      <c r="P58" s="180">
        <f>'将来負担比率（分子）の構造'!M$50</f>
        <v>2191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120</v>
      </c>
      <c r="C62" s="180"/>
      <c r="D62" s="180"/>
      <c r="E62" s="180">
        <f>'将来負担比率（分子）の構造'!J$45</f>
        <v>64</v>
      </c>
      <c r="F62" s="180"/>
      <c r="G62" s="180"/>
      <c r="H62" s="180">
        <f>'将来負担比率（分子）の構造'!K$45</f>
        <v>127</v>
      </c>
      <c r="I62" s="180"/>
      <c r="J62" s="180"/>
      <c r="K62" s="180">
        <f>'将来負担比率（分子）の構造'!L$45</f>
        <v>12</v>
      </c>
      <c r="L62" s="180"/>
      <c r="M62" s="180"/>
      <c r="N62" s="180">
        <f>'将来負担比率（分子）の構造'!M$45</f>
        <v>26</v>
      </c>
      <c r="O62" s="180"/>
      <c r="P62" s="180"/>
    </row>
    <row r="63" spans="1:16" x14ac:dyDescent="0.15">
      <c r="A63" s="180" t="s">
        <v>34</v>
      </c>
      <c r="B63" s="180">
        <f>'将来負担比率（分子）の構造'!I$44</f>
        <v>896</v>
      </c>
      <c r="C63" s="180"/>
      <c r="D63" s="180"/>
      <c r="E63" s="180">
        <f>'将来負担比率（分子）の構造'!J$44</f>
        <v>893</v>
      </c>
      <c r="F63" s="180"/>
      <c r="G63" s="180"/>
      <c r="H63" s="180">
        <f>'将来負担比率（分子）の構造'!K$44</f>
        <v>845</v>
      </c>
      <c r="I63" s="180"/>
      <c r="J63" s="180"/>
      <c r="K63" s="180">
        <f>'将来負担比率（分子）の構造'!L$44</f>
        <v>753</v>
      </c>
      <c r="L63" s="180"/>
      <c r="M63" s="180"/>
      <c r="N63" s="180">
        <f>'将来負担比率（分子）の構造'!M$44</f>
        <v>640</v>
      </c>
      <c r="O63" s="180"/>
      <c r="P63" s="180"/>
    </row>
    <row r="64" spans="1:16" x14ac:dyDescent="0.15">
      <c r="A64" s="180" t="s">
        <v>33</v>
      </c>
      <c r="B64" s="180">
        <f>'将来負担比率（分子）の構造'!I$43</f>
        <v>1282</v>
      </c>
      <c r="C64" s="180"/>
      <c r="D64" s="180"/>
      <c r="E64" s="180">
        <f>'将来負担比率（分子）の構造'!J$43</f>
        <v>1087</v>
      </c>
      <c r="F64" s="180"/>
      <c r="G64" s="180"/>
      <c r="H64" s="180">
        <f>'将来負担比率（分子）の構造'!K$43</f>
        <v>1119</v>
      </c>
      <c r="I64" s="180"/>
      <c r="J64" s="180"/>
      <c r="K64" s="180">
        <f>'将来負担比率（分子）の構造'!L$43</f>
        <v>1004</v>
      </c>
      <c r="L64" s="180"/>
      <c r="M64" s="180"/>
      <c r="N64" s="180">
        <f>'将来負担比率（分子）の構造'!M$43</f>
        <v>1031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6845</v>
      </c>
      <c r="C66" s="180"/>
      <c r="D66" s="180"/>
      <c r="E66" s="180">
        <f>'将来負担比率（分子）の構造'!J$41</f>
        <v>6815</v>
      </c>
      <c r="F66" s="180"/>
      <c r="G66" s="180"/>
      <c r="H66" s="180">
        <f>'将来負担比率（分子）の構造'!K$41</f>
        <v>6851</v>
      </c>
      <c r="I66" s="180"/>
      <c r="J66" s="180"/>
      <c r="K66" s="180">
        <f>'将来負担比率（分子）の構造'!L$41</f>
        <v>6766</v>
      </c>
      <c r="L66" s="180"/>
      <c r="M66" s="180"/>
      <c r="N66" s="180">
        <f>'将来負担比率（分子）の構造'!M$41</f>
        <v>7120</v>
      </c>
      <c r="O66" s="180"/>
      <c r="P66" s="180"/>
    </row>
    <row r="67" spans="1:16" x14ac:dyDescent="0.15">
      <c r="A67" s="180" t="s">
        <v>75</v>
      </c>
      <c r="B67" s="180" t="e">
        <f>NA()</f>
        <v>#N/A</v>
      </c>
      <c r="C67" s="180">
        <f>IF(ISNUMBER('将来負担比率（分子）の構造'!I$53), IF('将来負担比率（分子）の構造'!I$53 &lt; 0, 0, '将来負担比率（分子）の構造'!I$53), NA())</f>
        <v>2071</v>
      </c>
      <c r="D67" s="180" t="e">
        <f>NA()</f>
        <v>#N/A</v>
      </c>
      <c r="E67" s="180" t="e">
        <f>NA()</f>
        <v>#N/A</v>
      </c>
      <c r="F67" s="180">
        <f>IF(ISNUMBER('将来負担比率（分子）の構造'!J$53), IF('将来負担比率（分子）の構造'!J$53 &lt; 0, 0, '将来負担比率（分子）の構造'!J$53), NA())</f>
        <v>1620</v>
      </c>
      <c r="G67" s="180" t="e">
        <f>NA()</f>
        <v>#N/A</v>
      </c>
      <c r="H67" s="180" t="e">
        <f>NA()</f>
        <v>#N/A</v>
      </c>
      <c r="I67" s="180">
        <f>IF(ISNUMBER('将来負担比率（分子）の構造'!K$53), IF('将来負担比率（分子）の構造'!K$53 &lt; 0, 0, '将来負担比率（分子）の構造'!K$53), NA())</f>
        <v>1414</v>
      </c>
      <c r="J67" s="180" t="e">
        <f>NA()</f>
        <v>#N/A</v>
      </c>
      <c r="K67" s="180" t="e">
        <f>NA()</f>
        <v>#N/A</v>
      </c>
      <c r="L67" s="180">
        <f>IF(ISNUMBER('将来負担比率（分子）の構造'!L$53), IF('将来負担比率（分子）の構造'!L$53 &lt; 0, 0, '将来負担比率（分子）の構造'!L$53), NA())</f>
        <v>962</v>
      </c>
      <c r="M67" s="180" t="e">
        <f>NA()</f>
        <v>#N/A</v>
      </c>
      <c r="N67" s="180" t="e">
        <f>NA()</f>
        <v>#N/A</v>
      </c>
      <c r="O67" s="180">
        <f>IF(ISNUMBER('将来負担比率（分子）の構造'!M$53), IF('将来負担比率（分子）の構造'!M$53 &lt; 0, 0, '将来負担比率（分子）の構造'!M$53), NA())</f>
        <v>1031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1563</v>
      </c>
      <c r="C72" s="184">
        <f>基金残高に係る経年分析!G55</f>
        <v>1564</v>
      </c>
      <c r="D72" s="184">
        <f>基金残高に係る経年分析!H55</f>
        <v>1852</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260</v>
      </c>
      <c r="C74" s="184">
        <f>基金残高に係る経年分析!G57</f>
        <v>282</v>
      </c>
      <c r="D74" s="184">
        <f>基金残高に係る経年分析!H57</f>
        <v>339</v>
      </c>
    </row>
  </sheetData>
  <sheetProtection algorithmName="SHA-512" hashValue="+niYFnLQcDHBAJCGol+dRVbI9FYp59pwmDdcwOw6cbmaI+vbYkCRaHRIP9eJNT1TTxlMhyc1KPrB3/dTrw8tew==" saltValue="99tJYzgNjVr34jsWrAAZS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F30" sqref="CF30:CQ30"/>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1219112</v>
      </c>
      <c r="S5" s="689"/>
      <c r="T5" s="689"/>
      <c r="U5" s="689"/>
      <c r="V5" s="689"/>
      <c r="W5" s="689"/>
      <c r="X5" s="689"/>
      <c r="Y5" s="735"/>
      <c r="Z5" s="753">
        <v>13.7</v>
      </c>
      <c r="AA5" s="753"/>
      <c r="AB5" s="753"/>
      <c r="AC5" s="753"/>
      <c r="AD5" s="754">
        <v>1219112</v>
      </c>
      <c r="AE5" s="754"/>
      <c r="AF5" s="754"/>
      <c r="AG5" s="754"/>
      <c r="AH5" s="754"/>
      <c r="AI5" s="754"/>
      <c r="AJ5" s="754"/>
      <c r="AK5" s="754"/>
      <c r="AL5" s="736">
        <v>32.1</v>
      </c>
      <c r="AM5" s="705"/>
      <c r="AN5" s="705"/>
      <c r="AO5" s="737"/>
      <c r="AP5" s="722" t="s">
        <v>227</v>
      </c>
      <c r="AQ5" s="723"/>
      <c r="AR5" s="723"/>
      <c r="AS5" s="723"/>
      <c r="AT5" s="723"/>
      <c r="AU5" s="723"/>
      <c r="AV5" s="723"/>
      <c r="AW5" s="723"/>
      <c r="AX5" s="723"/>
      <c r="AY5" s="723"/>
      <c r="AZ5" s="723"/>
      <c r="BA5" s="723"/>
      <c r="BB5" s="723"/>
      <c r="BC5" s="723"/>
      <c r="BD5" s="723"/>
      <c r="BE5" s="723"/>
      <c r="BF5" s="724"/>
      <c r="BG5" s="636">
        <v>1211223</v>
      </c>
      <c r="BH5" s="637"/>
      <c r="BI5" s="637"/>
      <c r="BJ5" s="637"/>
      <c r="BK5" s="637"/>
      <c r="BL5" s="637"/>
      <c r="BM5" s="637"/>
      <c r="BN5" s="638"/>
      <c r="BO5" s="685">
        <v>99.4</v>
      </c>
      <c r="BP5" s="685"/>
      <c r="BQ5" s="685"/>
      <c r="BR5" s="685"/>
      <c r="BS5" s="686" t="s">
        <v>128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33" t="s">
        <v>231</v>
      </c>
      <c r="C6" s="634"/>
      <c r="D6" s="634"/>
      <c r="E6" s="634"/>
      <c r="F6" s="634"/>
      <c r="G6" s="634"/>
      <c r="H6" s="634"/>
      <c r="I6" s="634"/>
      <c r="J6" s="634"/>
      <c r="K6" s="634"/>
      <c r="L6" s="634"/>
      <c r="M6" s="634"/>
      <c r="N6" s="634"/>
      <c r="O6" s="634"/>
      <c r="P6" s="634"/>
      <c r="Q6" s="635"/>
      <c r="R6" s="636">
        <v>47624</v>
      </c>
      <c r="S6" s="637"/>
      <c r="T6" s="637"/>
      <c r="U6" s="637"/>
      <c r="V6" s="637"/>
      <c r="W6" s="637"/>
      <c r="X6" s="637"/>
      <c r="Y6" s="638"/>
      <c r="Z6" s="685">
        <v>0.5</v>
      </c>
      <c r="AA6" s="685"/>
      <c r="AB6" s="685"/>
      <c r="AC6" s="685"/>
      <c r="AD6" s="686">
        <v>47624</v>
      </c>
      <c r="AE6" s="686"/>
      <c r="AF6" s="686"/>
      <c r="AG6" s="686"/>
      <c r="AH6" s="686"/>
      <c r="AI6" s="686"/>
      <c r="AJ6" s="686"/>
      <c r="AK6" s="686"/>
      <c r="AL6" s="639">
        <v>1.3</v>
      </c>
      <c r="AM6" s="640"/>
      <c r="AN6" s="640"/>
      <c r="AO6" s="687"/>
      <c r="AP6" s="633" t="s">
        <v>232</v>
      </c>
      <c r="AQ6" s="634"/>
      <c r="AR6" s="634"/>
      <c r="AS6" s="634"/>
      <c r="AT6" s="634"/>
      <c r="AU6" s="634"/>
      <c r="AV6" s="634"/>
      <c r="AW6" s="634"/>
      <c r="AX6" s="634"/>
      <c r="AY6" s="634"/>
      <c r="AZ6" s="634"/>
      <c r="BA6" s="634"/>
      <c r="BB6" s="634"/>
      <c r="BC6" s="634"/>
      <c r="BD6" s="634"/>
      <c r="BE6" s="634"/>
      <c r="BF6" s="635"/>
      <c r="BG6" s="636">
        <v>1211223</v>
      </c>
      <c r="BH6" s="637"/>
      <c r="BI6" s="637"/>
      <c r="BJ6" s="637"/>
      <c r="BK6" s="637"/>
      <c r="BL6" s="637"/>
      <c r="BM6" s="637"/>
      <c r="BN6" s="638"/>
      <c r="BO6" s="685">
        <v>99.4</v>
      </c>
      <c r="BP6" s="685"/>
      <c r="BQ6" s="685"/>
      <c r="BR6" s="685"/>
      <c r="BS6" s="686" t="s">
        <v>233</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36">
        <v>100692</v>
      </c>
      <c r="CS6" s="637"/>
      <c r="CT6" s="637"/>
      <c r="CU6" s="637"/>
      <c r="CV6" s="637"/>
      <c r="CW6" s="637"/>
      <c r="CX6" s="637"/>
      <c r="CY6" s="638"/>
      <c r="CZ6" s="736">
        <v>1.2</v>
      </c>
      <c r="DA6" s="705"/>
      <c r="DB6" s="705"/>
      <c r="DC6" s="739"/>
      <c r="DD6" s="642" t="s">
        <v>128</v>
      </c>
      <c r="DE6" s="637"/>
      <c r="DF6" s="637"/>
      <c r="DG6" s="637"/>
      <c r="DH6" s="637"/>
      <c r="DI6" s="637"/>
      <c r="DJ6" s="637"/>
      <c r="DK6" s="637"/>
      <c r="DL6" s="637"/>
      <c r="DM6" s="637"/>
      <c r="DN6" s="637"/>
      <c r="DO6" s="637"/>
      <c r="DP6" s="638"/>
      <c r="DQ6" s="642">
        <v>100692</v>
      </c>
      <c r="DR6" s="637"/>
      <c r="DS6" s="637"/>
      <c r="DT6" s="637"/>
      <c r="DU6" s="637"/>
      <c r="DV6" s="637"/>
      <c r="DW6" s="637"/>
      <c r="DX6" s="637"/>
      <c r="DY6" s="637"/>
      <c r="DZ6" s="637"/>
      <c r="EA6" s="637"/>
      <c r="EB6" s="637"/>
      <c r="EC6" s="666"/>
    </row>
    <row r="7" spans="2:143" ht="11.25" customHeight="1" x14ac:dyDescent="0.15">
      <c r="B7" s="633" t="s">
        <v>235</v>
      </c>
      <c r="C7" s="634"/>
      <c r="D7" s="634"/>
      <c r="E7" s="634"/>
      <c r="F7" s="634"/>
      <c r="G7" s="634"/>
      <c r="H7" s="634"/>
      <c r="I7" s="634"/>
      <c r="J7" s="634"/>
      <c r="K7" s="634"/>
      <c r="L7" s="634"/>
      <c r="M7" s="634"/>
      <c r="N7" s="634"/>
      <c r="O7" s="634"/>
      <c r="P7" s="634"/>
      <c r="Q7" s="635"/>
      <c r="R7" s="636">
        <v>623</v>
      </c>
      <c r="S7" s="637"/>
      <c r="T7" s="637"/>
      <c r="U7" s="637"/>
      <c r="V7" s="637"/>
      <c r="W7" s="637"/>
      <c r="X7" s="637"/>
      <c r="Y7" s="638"/>
      <c r="Z7" s="685">
        <v>0</v>
      </c>
      <c r="AA7" s="685"/>
      <c r="AB7" s="685"/>
      <c r="AC7" s="685"/>
      <c r="AD7" s="686">
        <v>623</v>
      </c>
      <c r="AE7" s="686"/>
      <c r="AF7" s="686"/>
      <c r="AG7" s="686"/>
      <c r="AH7" s="686"/>
      <c r="AI7" s="686"/>
      <c r="AJ7" s="686"/>
      <c r="AK7" s="686"/>
      <c r="AL7" s="639">
        <v>0</v>
      </c>
      <c r="AM7" s="640"/>
      <c r="AN7" s="640"/>
      <c r="AO7" s="687"/>
      <c r="AP7" s="633" t="s">
        <v>236</v>
      </c>
      <c r="AQ7" s="634"/>
      <c r="AR7" s="634"/>
      <c r="AS7" s="634"/>
      <c r="AT7" s="634"/>
      <c r="AU7" s="634"/>
      <c r="AV7" s="634"/>
      <c r="AW7" s="634"/>
      <c r="AX7" s="634"/>
      <c r="AY7" s="634"/>
      <c r="AZ7" s="634"/>
      <c r="BA7" s="634"/>
      <c r="BB7" s="634"/>
      <c r="BC7" s="634"/>
      <c r="BD7" s="634"/>
      <c r="BE7" s="634"/>
      <c r="BF7" s="635"/>
      <c r="BG7" s="636">
        <v>410240</v>
      </c>
      <c r="BH7" s="637"/>
      <c r="BI7" s="637"/>
      <c r="BJ7" s="637"/>
      <c r="BK7" s="637"/>
      <c r="BL7" s="637"/>
      <c r="BM7" s="637"/>
      <c r="BN7" s="638"/>
      <c r="BO7" s="685">
        <v>33.700000000000003</v>
      </c>
      <c r="BP7" s="685"/>
      <c r="BQ7" s="685"/>
      <c r="BR7" s="685"/>
      <c r="BS7" s="686" t="s">
        <v>128</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36">
        <v>1084344</v>
      </c>
      <c r="CS7" s="637"/>
      <c r="CT7" s="637"/>
      <c r="CU7" s="637"/>
      <c r="CV7" s="637"/>
      <c r="CW7" s="637"/>
      <c r="CX7" s="637"/>
      <c r="CY7" s="638"/>
      <c r="CZ7" s="685">
        <v>12.5</v>
      </c>
      <c r="DA7" s="685"/>
      <c r="DB7" s="685"/>
      <c r="DC7" s="685"/>
      <c r="DD7" s="642" t="s">
        <v>233</v>
      </c>
      <c r="DE7" s="637"/>
      <c r="DF7" s="637"/>
      <c r="DG7" s="637"/>
      <c r="DH7" s="637"/>
      <c r="DI7" s="637"/>
      <c r="DJ7" s="637"/>
      <c r="DK7" s="637"/>
      <c r="DL7" s="637"/>
      <c r="DM7" s="637"/>
      <c r="DN7" s="637"/>
      <c r="DO7" s="637"/>
      <c r="DP7" s="638"/>
      <c r="DQ7" s="642">
        <v>754174</v>
      </c>
      <c r="DR7" s="637"/>
      <c r="DS7" s="637"/>
      <c r="DT7" s="637"/>
      <c r="DU7" s="637"/>
      <c r="DV7" s="637"/>
      <c r="DW7" s="637"/>
      <c r="DX7" s="637"/>
      <c r="DY7" s="637"/>
      <c r="DZ7" s="637"/>
      <c r="EA7" s="637"/>
      <c r="EB7" s="637"/>
      <c r="EC7" s="666"/>
    </row>
    <row r="8" spans="2:143" ht="11.25" customHeight="1" x14ac:dyDescent="0.15">
      <c r="B8" s="633" t="s">
        <v>238</v>
      </c>
      <c r="C8" s="634"/>
      <c r="D8" s="634"/>
      <c r="E8" s="634"/>
      <c r="F8" s="634"/>
      <c r="G8" s="634"/>
      <c r="H8" s="634"/>
      <c r="I8" s="634"/>
      <c r="J8" s="634"/>
      <c r="K8" s="634"/>
      <c r="L8" s="634"/>
      <c r="M8" s="634"/>
      <c r="N8" s="634"/>
      <c r="O8" s="634"/>
      <c r="P8" s="634"/>
      <c r="Q8" s="635"/>
      <c r="R8" s="636">
        <v>1034</v>
      </c>
      <c r="S8" s="637"/>
      <c r="T8" s="637"/>
      <c r="U8" s="637"/>
      <c r="V8" s="637"/>
      <c r="W8" s="637"/>
      <c r="X8" s="637"/>
      <c r="Y8" s="638"/>
      <c r="Z8" s="685">
        <v>0</v>
      </c>
      <c r="AA8" s="685"/>
      <c r="AB8" s="685"/>
      <c r="AC8" s="685"/>
      <c r="AD8" s="686">
        <v>1034</v>
      </c>
      <c r="AE8" s="686"/>
      <c r="AF8" s="686"/>
      <c r="AG8" s="686"/>
      <c r="AH8" s="686"/>
      <c r="AI8" s="686"/>
      <c r="AJ8" s="686"/>
      <c r="AK8" s="686"/>
      <c r="AL8" s="639">
        <v>0</v>
      </c>
      <c r="AM8" s="640"/>
      <c r="AN8" s="640"/>
      <c r="AO8" s="687"/>
      <c r="AP8" s="633" t="s">
        <v>239</v>
      </c>
      <c r="AQ8" s="634"/>
      <c r="AR8" s="634"/>
      <c r="AS8" s="634"/>
      <c r="AT8" s="634"/>
      <c r="AU8" s="634"/>
      <c r="AV8" s="634"/>
      <c r="AW8" s="634"/>
      <c r="AX8" s="634"/>
      <c r="AY8" s="634"/>
      <c r="AZ8" s="634"/>
      <c r="BA8" s="634"/>
      <c r="BB8" s="634"/>
      <c r="BC8" s="634"/>
      <c r="BD8" s="634"/>
      <c r="BE8" s="634"/>
      <c r="BF8" s="635"/>
      <c r="BG8" s="636">
        <v>17791</v>
      </c>
      <c r="BH8" s="637"/>
      <c r="BI8" s="637"/>
      <c r="BJ8" s="637"/>
      <c r="BK8" s="637"/>
      <c r="BL8" s="637"/>
      <c r="BM8" s="637"/>
      <c r="BN8" s="638"/>
      <c r="BO8" s="685">
        <v>1.5</v>
      </c>
      <c r="BP8" s="685"/>
      <c r="BQ8" s="685"/>
      <c r="BR8" s="685"/>
      <c r="BS8" s="642" t="s">
        <v>233</v>
      </c>
      <c r="BT8" s="637"/>
      <c r="BU8" s="637"/>
      <c r="BV8" s="637"/>
      <c r="BW8" s="637"/>
      <c r="BX8" s="637"/>
      <c r="BY8" s="637"/>
      <c r="BZ8" s="637"/>
      <c r="CA8" s="637"/>
      <c r="CB8" s="666"/>
      <c r="CD8" s="667" t="s">
        <v>240</v>
      </c>
      <c r="CE8" s="664"/>
      <c r="CF8" s="664"/>
      <c r="CG8" s="664"/>
      <c r="CH8" s="664"/>
      <c r="CI8" s="664"/>
      <c r="CJ8" s="664"/>
      <c r="CK8" s="664"/>
      <c r="CL8" s="664"/>
      <c r="CM8" s="664"/>
      <c r="CN8" s="664"/>
      <c r="CO8" s="664"/>
      <c r="CP8" s="664"/>
      <c r="CQ8" s="665"/>
      <c r="CR8" s="636">
        <v>2614110</v>
      </c>
      <c r="CS8" s="637"/>
      <c r="CT8" s="637"/>
      <c r="CU8" s="637"/>
      <c r="CV8" s="637"/>
      <c r="CW8" s="637"/>
      <c r="CX8" s="637"/>
      <c r="CY8" s="638"/>
      <c r="CZ8" s="685">
        <v>30.2</v>
      </c>
      <c r="DA8" s="685"/>
      <c r="DB8" s="685"/>
      <c r="DC8" s="685"/>
      <c r="DD8" s="642" t="s">
        <v>128</v>
      </c>
      <c r="DE8" s="637"/>
      <c r="DF8" s="637"/>
      <c r="DG8" s="637"/>
      <c r="DH8" s="637"/>
      <c r="DI8" s="637"/>
      <c r="DJ8" s="637"/>
      <c r="DK8" s="637"/>
      <c r="DL8" s="637"/>
      <c r="DM8" s="637"/>
      <c r="DN8" s="637"/>
      <c r="DO8" s="637"/>
      <c r="DP8" s="638"/>
      <c r="DQ8" s="642">
        <v>1136688</v>
      </c>
      <c r="DR8" s="637"/>
      <c r="DS8" s="637"/>
      <c r="DT8" s="637"/>
      <c r="DU8" s="637"/>
      <c r="DV8" s="637"/>
      <c r="DW8" s="637"/>
      <c r="DX8" s="637"/>
      <c r="DY8" s="637"/>
      <c r="DZ8" s="637"/>
      <c r="EA8" s="637"/>
      <c r="EB8" s="637"/>
      <c r="EC8" s="666"/>
    </row>
    <row r="9" spans="2:143" ht="11.25" customHeight="1" x14ac:dyDescent="0.15">
      <c r="B9" s="633" t="s">
        <v>241</v>
      </c>
      <c r="C9" s="634"/>
      <c r="D9" s="634"/>
      <c r="E9" s="634"/>
      <c r="F9" s="634"/>
      <c r="G9" s="634"/>
      <c r="H9" s="634"/>
      <c r="I9" s="634"/>
      <c r="J9" s="634"/>
      <c r="K9" s="634"/>
      <c r="L9" s="634"/>
      <c r="M9" s="634"/>
      <c r="N9" s="634"/>
      <c r="O9" s="634"/>
      <c r="P9" s="634"/>
      <c r="Q9" s="635"/>
      <c r="R9" s="636">
        <v>892</v>
      </c>
      <c r="S9" s="637"/>
      <c r="T9" s="637"/>
      <c r="U9" s="637"/>
      <c r="V9" s="637"/>
      <c r="W9" s="637"/>
      <c r="X9" s="637"/>
      <c r="Y9" s="638"/>
      <c r="Z9" s="685">
        <v>0</v>
      </c>
      <c r="AA9" s="685"/>
      <c r="AB9" s="685"/>
      <c r="AC9" s="685"/>
      <c r="AD9" s="686">
        <v>892</v>
      </c>
      <c r="AE9" s="686"/>
      <c r="AF9" s="686"/>
      <c r="AG9" s="686"/>
      <c r="AH9" s="686"/>
      <c r="AI9" s="686"/>
      <c r="AJ9" s="686"/>
      <c r="AK9" s="686"/>
      <c r="AL9" s="639">
        <v>0</v>
      </c>
      <c r="AM9" s="640"/>
      <c r="AN9" s="640"/>
      <c r="AO9" s="687"/>
      <c r="AP9" s="633" t="s">
        <v>242</v>
      </c>
      <c r="AQ9" s="634"/>
      <c r="AR9" s="634"/>
      <c r="AS9" s="634"/>
      <c r="AT9" s="634"/>
      <c r="AU9" s="634"/>
      <c r="AV9" s="634"/>
      <c r="AW9" s="634"/>
      <c r="AX9" s="634"/>
      <c r="AY9" s="634"/>
      <c r="AZ9" s="634"/>
      <c r="BA9" s="634"/>
      <c r="BB9" s="634"/>
      <c r="BC9" s="634"/>
      <c r="BD9" s="634"/>
      <c r="BE9" s="634"/>
      <c r="BF9" s="635"/>
      <c r="BG9" s="636">
        <v>302850</v>
      </c>
      <c r="BH9" s="637"/>
      <c r="BI9" s="637"/>
      <c r="BJ9" s="637"/>
      <c r="BK9" s="637"/>
      <c r="BL9" s="637"/>
      <c r="BM9" s="637"/>
      <c r="BN9" s="638"/>
      <c r="BO9" s="685">
        <v>24.8</v>
      </c>
      <c r="BP9" s="685"/>
      <c r="BQ9" s="685"/>
      <c r="BR9" s="685"/>
      <c r="BS9" s="642" t="s">
        <v>233</v>
      </c>
      <c r="BT9" s="637"/>
      <c r="BU9" s="637"/>
      <c r="BV9" s="637"/>
      <c r="BW9" s="637"/>
      <c r="BX9" s="637"/>
      <c r="BY9" s="637"/>
      <c r="BZ9" s="637"/>
      <c r="CA9" s="637"/>
      <c r="CB9" s="666"/>
      <c r="CD9" s="667" t="s">
        <v>243</v>
      </c>
      <c r="CE9" s="664"/>
      <c r="CF9" s="664"/>
      <c r="CG9" s="664"/>
      <c r="CH9" s="664"/>
      <c r="CI9" s="664"/>
      <c r="CJ9" s="664"/>
      <c r="CK9" s="664"/>
      <c r="CL9" s="664"/>
      <c r="CM9" s="664"/>
      <c r="CN9" s="664"/>
      <c r="CO9" s="664"/>
      <c r="CP9" s="664"/>
      <c r="CQ9" s="665"/>
      <c r="CR9" s="636">
        <v>550539</v>
      </c>
      <c r="CS9" s="637"/>
      <c r="CT9" s="637"/>
      <c r="CU9" s="637"/>
      <c r="CV9" s="637"/>
      <c r="CW9" s="637"/>
      <c r="CX9" s="637"/>
      <c r="CY9" s="638"/>
      <c r="CZ9" s="685">
        <v>6.4</v>
      </c>
      <c r="DA9" s="685"/>
      <c r="DB9" s="685"/>
      <c r="DC9" s="685"/>
      <c r="DD9" s="642" t="s">
        <v>233</v>
      </c>
      <c r="DE9" s="637"/>
      <c r="DF9" s="637"/>
      <c r="DG9" s="637"/>
      <c r="DH9" s="637"/>
      <c r="DI9" s="637"/>
      <c r="DJ9" s="637"/>
      <c r="DK9" s="637"/>
      <c r="DL9" s="637"/>
      <c r="DM9" s="637"/>
      <c r="DN9" s="637"/>
      <c r="DO9" s="637"/>
      <c r="DP9" s="638"/>
      <c r="DQ9" s="642">
        <v>410383</v>
      </c>
      <c r="DR9" s="637"/>
      <c r="DS9" s="637"/>
      <c r="DT9" s="637"/>
      <c r="DU9" s="637"/>
      <c r="DV9" s="637"/>
      <c r="DW9" s="637"/>
      <c r="DX9" s="637"/>
      <c r="DY9" s="637"/>
      <c r="DZ9" s="637"/>
      <c r="EA9" s="637"/>
      <c r="EB9" s="637"/>
      <c r="EC9" s="666"/>
    </row>
    <row r="10" spans="2:143" ht="11.25" customHeight="1" x14ac:dyDescent="0.15">
      <c r="B10" s="633" t="s">
        <v>244</v>
      </c>
      <c r="C10" s="634"/>
      <c r="D10" s="634"/>
      <c r="E10" s="634"/>
      <c r="F10" s="634"/>
      <c r="G10" s="634"/>
      <c r="H10" s="634"/>
      <c r="I10" s="634"/>
      <c r="J10" s="634"/>
      <c r="K10" s="634"/>
      <c r="L10" s="634"/>
      <c r="M10" s="634"/>
      <c r="N10" s="634"/>
      <c r="O10" s="634"/>
      <c r="P10" s="634"/>
      <c r="Q10" s="635"/>
      <c r="R10" s="636" t="s">
        <v>128</v>
      </c>
      <c r="S10" s="637"/>
      <c r="T10" s="637"/>
      <c r="U10" s="637"/>
      <c r="V10" s="637"/>
      <c r="W10" s="637"/>
      <c r="X10" s="637"/>
      <c r="Y10" s="638"/>
      <c r="Z10" s="685" t="s">
        <v>128</v>
      </c>
      <c r="AA10" s="685"/>
      <c r="AB10" s="685"/>
      <c r="AC10" s="685"/>
      <c r="AD10" s="686" t="s">
        <v>233</v>
      </c>
      <c r="AE10" s="686"/>
      <c r="AF10" s="686"/>
      <c r="AG10" s="686"/>
      <c r="AH10" s="686"/>
      <c r="AI10" s="686"/>
      <c r="AJ10" s="686"/>
      <c r="AK10" s="686"/>
      <c r="AL10" s="639" t="s">
        <v>128</v>
      </c>
      <c r="AM10" s="640"/>
      <c r="AN10" s="640"/>
      <c r="AO10" s="687"/>
      <c r="AP10" s="633" t="s">
        <v>245</v>
      </c>
      <c r="AQ10" s="634"/>
      <c r="AR10" s="634"/>
      <c r="AS10" s="634"/>
      <c r="AT10" s="634"/>
      <c r="AU10" s="634"/>
      <c r="AV10" s="634"/>
      <c r="AW10" s="634"/>
      <c r="AX10" s="634"/>
      <c r="AY10" s="634"/>
      <c r="AZ10" s="634"/>
      <c r="BA10" s="634"/>
      <c r="BB10" s="634"/>
      <c r="BC10" s="634"/>
      <c r="BD10" s="634"/>
      <c r="BE10" s="634"/>
      <c r="BF10" s="635"/>
      <c r="BG10" s="636">
        <v>27132</v>
      </c>
      <c r="BH10" s="637"/>
      <c r="BI10" s="637"/>
      <c r="BJ10" s="637"/>
      <c r="BK10" s="637"/>
      <c r="BL10" s="637"/>
      <c r="BM10" s="637"/>
      <c r="BN10" s="638"/>
      <c r="BO10" s="685">
        <v>2.2000000000000002</v>
      </c>
      <c r="BP10" s="685"/>
      <c r="BQ10" s="685"/>
      <c r="BR10" s="685"/>
      <c r="BS10" s="642" t="s">
        <v>128</v>
      </c>
      <c r="BT10" s="637"/>
      <c r="BU10" s="637"/>
      <c r="BV10" s="637"/>
      <c r="BW10" s="637"/>
      <c r="BX10" s="637"/>
      <c r="BY10" s="637"/>
      <c r="BZ10" s="637"/>
      <c r="CA10" s="637"/>
      <c r="CB10" s="666"/>
      <c r="CD10" s="667" t="s">
        <v>246</v>
      </c>
      <c r="CE10" s="664"/>
      <c r="CF10" s="664"/>
      <c r="CG10" s="664"/>
      <c r="CH10" s="664"/>
      <c r="CI10" s="664"/>
      <c r="CJ10" s="664"/>
      <c r="CK10" s="664"/>
      <c r="CL10" s="664"/>
      <c r="CM10" s="664"/>
      <c r="CN10" s="664"/>
      <c r="CO10" s="664"/>
      <c r="CP10" s="664"/>
      <c r="CQ10" s="665"/>
      <c r="CR10" s="636" t="s">
        <v>128</v>
      </c>
      <c r="CS10" s="637"/>
      <c r="CT10" s="637"/>
      <c r="CU10" s="637"/>
      <c r="CV10" s="637"/>
      <c r="CW10" s="637"/>
      <c r="CX10" s="637"/>
      <c r="CY10" s="638"/>
      <c r="CZ10" s="685" t="s">
        <v>233</v>
      </c>
      <c r="DA10" s="685"/>
      <c r="DB10" s="685"/>
      <c r="DC10" s="685"/>
      <c r="DD10" s="642" t="s">
        <v>233</v>
      </c>
      <c r="DE10" s="637"/>
      <c r="DF10" s="637"/>
      <c r="DG10" s="637"/>
      <c r="DH10" s="637"/>
      <c r="DI10" s="637"/>
      <c r="DJ10" s="637"/>
      <c r="DK10" s="637"/>
      <c r="DL10" s="637"/>
      <c r="DM10" s="637"/>
      <c r="DN10" s="637"/>
      <c r="DO10" s="637"/>
      <c r="DP10" s="638"/>
      <c r="DQ10" s="642" t="s">
        <v>233</v>
      </c>
      <c r="DR10" s="637"/>
      <c r="DS10" s="637"/>
      <c r="DT10" s="637"/>
      <c r="DU10" s="637"/>
      <c r="DV10" s="637"/>
      <c r="DW10" s="637"/>
      <c r="DX10" s="637"/>
      <c r="DY10" s="637"/>
      <c r="DZ10" s="637"/>
      <c r="EA10" s="637"/>
      <c r="EB10" s="637"/>
      <c r="EC10" s="666"/>
    </row>
    <row r="11" spans="2:143" ht="11.25" customHeight="1" x14ac:dyDescent="0.15">
      <c r="B11" s="633" t="s">
        <v>247</v>
      </c>
      <c r="C11" s="634"/>
      <c r="D11" s="634"/>
      <c r="E11" s="634"/>
      <c r="F11" s="634"/>
      <c r="G11" s="634"/>
      <c r="H11" s="634"/>
      <c r="I11" s="634"/>
      <c r="J11" s="634"/>
      <c r="K11" s="634"/>
      <c r="L11" s="634"/>
      <c r="M11" s="634"/>
      <c r="N11" s="634"/>
      <c r="O11" s="634"/>
      <c r="P11" s="634"/>
      <c r="Q11" s="635"/>
      <c r="R11" s="636" t="s">
        <v>128</v>
      </c>
      <c r="S11" s="637"/>
      <c r="T11" s="637"/>
      <c r="U11" s="637"/>
      <c r="V11" s="637"/>
      <c r="W11" s="637"/>
      <c r="X11" s="637"/>
      <c r="Y11" s="638"/>
      <c r="Z11" s="685" t="s">
        <v>233</v>
      </c>
      <c r="AA11" s="685"/>
      <c r="AB11" s="685"/>
      <c r="AC11" s="685"/>
      <c r="AD11" s="686" t="s">
        <v>128</v>
      </c>
      <c r="AE11" s="686"/>
      <c r="AF11" s="686"/>
      <c r="AG11" s="686"/>
      <c r="AH11" s="686"/>
      <c r="AI11" s="686"/>
      <c r="AJ11" s="686"/>
      <c r="AK11" s="686"/>
      <c r="AL11" s="639" t="s">
        <v>128</v>
      </c>
      <c r="AM11" s="640"/>
      <c r="AN11" s="640"/>
      <c r="AO11" s="687"/>
      <c r="AP11" s="633" t="s">
        <v>248</v>
      </c>
      <c r="AQ11" s="634"/>
      <c r="AR11" s="634"/>
      <c r="AS11" s="634"/>
      <c r="AT11" s="634"/>
      <c r="AU11" s="634"/>
      <c r="AV11" s="634"/>
      <c r="AW11" s="634"/>
      <c r="AX11" s="634"/>
      <c r="AY11" s="634"/>
      <c r="AZ11" s="634"/>
      <c r="BA11" s="634"/>
      <c r="BB11" s="634"/>
      <c r="BC11" s="634"/>
      <c r="BD11" s="634"/>
      <c r="BE11" s="634"/>
      <c r="BF11" s="635"/>
      <c r="BG11" s="636">
        <v>62467</v>
      </c>
      <c r="BH11" s="637"/>
      <c r="BI11" s="637"/>
      <c r="BJ11" s="637"/>
      <c r="BK11" s="637"/>
      <c r="BL11" s="637"/>
      <c r="BM11" s="637"/>
      <c r="BN11" s="638"/>
      <c r="BO11" s="685">
        <v>5.0999999999999996</v>
      </c>
      <c r="BP11" s="685"/>
      <c r="BQ11" s="685"/>
      <c r="BR11" s="685"/>
      <c r="BS11" s="642" t="s">
        <v>233</v>
      </c>
      <c r="BT11" s="637"/>
      <c r="BU11" s="637"/>
      <c r="BV11" s="637"/>
      <c r="BW11" s="637"/>
      <c r="BX11" s="637"/>
      <c r="BY11" s="637"/>
      <c r="BZ11" s="637"/>
      <c r="CA11" s="637"/>
      <c r="CB11" s="666"/>
      <c r="CD11" s="667" t="s">
        <v>249</v>
      </c>
      <c r="CE11" s="664"/>
      <c r="CF11" s="664"/>
      <c r="CG11" s="664"/>
      <c r="CH11" s="664"/>
      <c r="CI11" s="664"/>
      <c r="CJ11" s="664"/>
      <c r="CK11" s="664"/>
      <c r="CL11" s="664"/>
      <c r="CM11" s="664"/>
      <c r="CN11" s="664"/>
      <c r="CO11" s="664"/>
      <c r="CP11" s="664"/>
      <c r="CQ11" s="665"/>
      <c r="CR11" s="636">
        <v>280620</v>
      </c>
      <c r="CS11" s="637"/>
      <c r="CT11" s="637"/>
      <c r="CU11" s="637"/>
      <c r="CV11" s="637"/>
      <c r="CW11" s="637"/>
      <c r="CX11" s="637"/>
      <c r="CY11" s="638"/>
      <c r="CZ11" s="685">
        <v>3.2</v>
      </c>
      <c r="DA11" s="685"/>
      <c r="DB11" s="685"/>
      <c r="DC11" s="685"/>
      <c r="DD11" s="642">
        <v>111556</v>
      </c>
      <c r="DE11" s="637"/>
      <c r="DF11" s="637"/>
      <c r="DG11" s="637"/>
      <c r="DH11" s="637"/>
      <c r="DI11" s="637"/>
      <c r="DJ11" s="637"/>
      <c r="DK11" s="637"/>
      <c r="DL11" s="637"/>
      <c r="DM11" s="637"/>
      <c r="DN11" s="637"/>
      <c r="DO11" s="637"/>
      <c r="DP11" s="638"/>
      <c r="DQ11" s="642">
        <v>95360</v>
      </c>
      <c r="DR11" s="637"/>
      <c r="DS11" s="637"/>
      <c r="DT11" s="637"/>
      <c r="DU11" s="637"/>
      <c r="DV11" s="637"/>
      <c r="DW11" s="637"/>
      <c r="DX11" s="637"/>
      <c r="DY11" s="637"/>
      <c r="DZ11" s="637"/>
      <c r="EA11" s="637"/>
      <c r="EB11" s="637"/>
      <c r="EC11" s="666"/>
    </row>
    <row r="12" spans="2:143" ht="11.25" customHeight="1" x14ac:dyDescent="0.15">
      <c r="B12" s="633" t="s">
        <v>250</v>
      </c>
      <c r="C12" s="634"/>
      <c r="D12" s="634"/>
      <c r="E12" s="634"/>
      <c r="F12" s="634"/>
      <c r="G12" s="634"/>
      <c r="H12" s="634"/>
      <c r="I12" s="634"/>
      <c r="J12" s="634"/>
      <c r="K12" s="634"/>
      <c r="L12" s="634"/>
      <c r="M12" s="634"/>
      <c r="N12" s="634"/>
      <c r="O12" s="634"/>
      <c r="P12" s="634"/>
      <c r="Q12" s="635"/>
      <c r="R12" s="636">
        <v>239285</v>
      </c>
      <c r="S12" s="637"/>
      <c r="T12" s="637"/>
      <c r="U12" s="637"/>
      <c r="V12" s="637"/>
      <c r="W12" s="637"/>
      <c r="X12" s="637"/>
      <c r="Y12" s="638"/>
      <c r="Z12" s="685">
        <v>2.7</v>
      </c>
      <c r="AA12" s="685"/>
      <c r="AB12" s="685"/>
      <c r="AC12" s="685"/>
      <c r="AD12" s="686">
        <v>239285</v>
      </c>
      <c r="AE12" s="686"/>
      <c r="AF12" s="686"/>
      <c r="AG12" s="686"/>
      <c r="AH12" s="686"/>
      <c r="AI12" s="686"/>
      <c r="AJ12" s="686"/>
      <c r="AK12" s="686"/>
      <c r="AL12" s="639">
        <v>6.3</v>
      </c>
      <c r="AM12" s="640"/>
      <c r="AN12" s="640"/>
      <c r="AO12" s="687"/>
      <c r="AP12" s="633" t="s">
        <v>251</v>
      </c>
      <c r="AQ12" s="634"/>
      <c r="AR12" s="634"/>
      <c r="AS12" s="634"/>
      <c r="AT12" s="634"/>
      <c r="AU12" s="634"/>
      <c r="AV12" s="634"/>
      <c r="AW12" s="634"/>
      <c r="AX12" s="634"/>
      <c r="AY12" s="634"/>
      <c r="AZ12" s="634"/>
      <c r="BA12" s="634"/>
      <c r="BB12" s="634"/>
      <c r="BC12" s="634"/>
      <c r="BD12" s="634"/>
      <c r="BE12" s="634"/>
      <c r="BF12" s="635"/>
      <c r="BG12" s="636">
        <v>661695</v>
      </c>
      <c r="BH12" s="637"/>
      <c r="BI12" s="637"/>
      <c r="BJ12" s="637"/>
      <c r="BK12" s="637"/>
      <c r="BL12" s="637"/>
      <c r="BM12" s="637"/>
      <c r="BN12" s="638"/>
      <c r="BO12" s="685">
        <v>54.3</v>
      </c>
      <c r="BP12" s="685"/>
      <c r="BQ12" s="685"/>
      <c r="BR12" s="685"/>
      <c r="BS12" s="642" t="s">
        <v>128</v>
      </c>
      <c r="BT12" s="637"/>
      <c r="BU12" s="637"/>
      <c r="BV12" s="637"/>
      <c r="BW12" s="637"/>
      <c r="BX12" s="637"/>
      <c r="BY12" s="637"/>
      <c r="BZ12" s="637"/>
      <c r="CA12" s="637"/>
      <c r="CB12" s="666"/>
      <c r="CD12" s="667" t="s">
        <v>252</v>
      </c>
      <c r="CE12" s="664"/>
      <c r="CF12" s="664"/>
      <c r="CG12" s="664"/>
      <c r="CH12" s="664"/>
      <c r="CI12" s="664"/>
      <c r="CJ12" s="664"/>
      <c r="CK12" s="664"/>
      <c r="CL12" s="664"/>
      <c r="CM12" s="664"/>
      <c r="CN12" s="664"/>
      <c r="CO12" s="664"/>
      <c r="CP12" s="664"/>
      <c r="CQ12" s="665"/>
      <c r="CR12" s="636">
        <v>270487</v>
      </c>
      <c r="CS12" s="637"/>
      <c r="CT12" s="637"/>
      <c r="CU12" s="637"/>
      <c r="CV12" s="637"/>
      <c r="CW12" s="637"/>
      <c r="CX12" s="637"/>
      <c r="CY12" s="638"/>
      <c r="CZ12" s="685">
        <v>3.1</v>
      </c>
      <c r="DA12" s="685"/>
      <c r="DB12" s="685"/>
      <c r="DC12" s="685"/>
      <c r="DD12" s="642">
        <v>143186</v>
      </c>
      <c r="DE12" s="637"/>
      <c r="DF12" s="637"/>
      <c r="DG12" s="637"/>
      <c r="DH12" s="637"/>
      <c r="DI12" s="637"/>
      <c r="DJ12" s="637"/>
      <c r="DK12" s="637"/>
      <c r="DL12" s="637"/>
      <c r="DM12" s="637"/>
      <c r="DN12" s="637"/>
      <c r="DO12" s="637"/>
      <c r="DP12" s="638"/>
      <c r="DQ12" s="642">
        <v>61594</v>
      </c>
      <c r="DR12" s="637"/>
      <c r="DS12" s="637"/>
      <c r="DT12" s="637"/>
      <c r="DU12" s="637"/>
      <c r="DV12" s="637"/>
      <c r="DW12" s="637"/>
      <c r="DX12" s="637"/>
      <c r="DY12" s="637"/>
      <c r="DZ12" s="637"/>
      <c r="EA12" s="637"/>
      <c r="EB12" s="637"/>
      <c r="EC12" s="666"/>
    </row>
    <row r="13" spans="2:143" ht="11.25" customHeight="1" x14ac:dyDescent="0.15">
      <c r="B13" s="633" t="s">
        <v>253</v>
      </c>
      <c r="C13" s="634"/>
      <c r="D13" s="634"/>
      <c r="E13" s="634"/>
      <c r="F13" s="634"/>
      <c r="G13" s="634"/>
      <c r="H13" s="634"/>
      <c r="I13" s="634"/>
      <c r="J13" s="634"/>
      <c r="K13" s="634"/>
      <c r="L13" s="634"/>
      <c r="M13" s="634"/>
      <c r="N13" s="634"/>
      <c r="O13" s="634"/>
      <c r="P13" s="634"/>
      <c r="Q13" s="635"/>
      <c r="R13" s="636">
        <v>18084</v>
      </c>
      <c r="S13" s="637"/>
      <c r="T13" s="637"/>
      <c r="U13" s="637"/>
      <c r="V13" s="637"/>
      <c r="W13" s="637"/>
      <c r="X13" s="637"/>
      <c r="Y13" s="638"/>
      <c r="Z13" s="685">
        <v>0.2</v>
      </c>
      <c r="AA13" s="685"/>
      <c r="AB13" s="685"/>
      <c r="AC13" s="685"/>
      <c r="AD13" s="686">
        <v>18084</v>
      </c>
      <c r="AE13" s="686"/>
      <c r="AF13" s="686"/>
      <c r="AG13" s="686"/>
      <c r="AH13" s="686"/>
      <c r="AI13" s="686"/>
      <c r="AJ13" s="686"/>
      <c r="AK13" s="686"/>
      <c r="AL13" s="639">
        <v>0.5</v>
      </c>
      <c r="AM13" s="640"/>
      <c r="AN13" s="640"/>
      <c r="AO13" s="687"/>
      <c r="AP13" s="633" t="s">
        <v>254</v>
      </c>
      <c r="AQ13" s="634"/>
      <c r="AR13" s="634"/>
      <c r="AS13" s="634"/>
      <c r="AT13" s="634"/>
      <c r="AU13" s="634"/>
      <c r="AV13" s="634"/>
      <c r="AW13" s="634"/>
      <c r="AX13" s="634"/>
      <c r="AY13" s="634"/>
      <c r="AZ13" s="634"/>
      <c r="BA13" s="634"/>
      <c r="BB13" s="634"/>
      <c r="BC13" s="634"/>
      <c r="BD13" s="634"/>
      <c r="BE13" s="634"/>
      <c r="BF13" s="635"/>
      <c r="BG13" s="636">
        <v>658271</v>
      </c>
      <c r="BH13" s="637"/>
      <c r="BI13" s="637"/>
      <c r="BJ13" s="637"/>
      <c r="BK13" s="637"/>
      <c r="BL13" s="637"/>
      <c r="BM13" s="637"/>
      <c r="BN13" s="638"/>
      <c r="BO13" s="685">
        <v>54</v>
      </c>
      <c r="BP13" s="685"/>
      <c r="BQ13" s="685"/>
      <c r="BR13" s="685"/>
      <c r="BS13" s="642" t="s">
        <v>128</v>
      </c>
      <c r="BT13" s="637"/>
      <c r="BU13" s="637"/>
      <c r="BV13" s="637"/>
      <c r="BW13" s="637"/>
      <c r="BX13" s="637"/>
      <c r="BY13" s="637"/>
      <c r="BZ13" s="637"/>
      <c r="CA13" s="637"/>
      <c r="CB13" s="666"/>
      <c r="CD13" s="667" t="s">
        <v>255</v>
      </c>
      <c r="CE13" s="664"/>
      <c r="CF13" s="664"/>
      <c r="CG13" s="664"/>
      <c r="CH13" s="664"/>
      <c r="CI13" s="664"/>
      <c r="CJ13" s="664"/>
      <c r="CK13" s="664"/>
      <c r="CL13" s="664"/>
      <c r="CM13" s="664"/>
      <c r="CN13" s="664"/>
      <c r="CO13" s="664"/>
      <c r="CP13" s="664"/>
      <c r="CQ13" s="665"/>
      <c r="CR13" s="636">
        <v>1137836</v>
      </c>
      <c r="CS13" s="637"/>
      <c r="CT13" s="637"/>
      <c r="CU13" s="637"/>
      <c r="CV13" s="637"/>
      <c r="CW13" s="637"/>
      <c r="CX13" s="637"/>
      <c r="CY13" s="638"/>
      <c r="CZ13" s="685">
        <v>13.1</v>
      </c>
      <c r="DA13" s="685"/>
      <c r="DB13" s="685"/>
      <c r="DC13" s="685"/>
      <c r="DD13" s="642">
        <v>831378</v>
      </c>
      <c r="DE13" s="637"/>
      <c r="DF13" s="637"/>
      <c r="DG13" s="637"/>
      <c r="DH13" s="637"/>
      <c r="DI13" s="637"/>
      <c r="DJ13" s="637"/>
      <c r="DK13" s="637"/>
      <c r="DL13" s="637"/>
      <c r="DM13" s="637"/>
      <c r="DN13" s="637"/>
      <c r="DO13" s="637"/>
      <c r="DP13" s="638"/>
      <c r="DQ13" s="642">
        <v>278513</v>
      </c>
      <c r="DR13" s="637"/>
      <c r="DS13" s="637"/>
      <c r="DT13" s="637"/>
      <c r="DU13" s="637"/>
      <c r="DV13" s="637"/>
      <c r="DW13" s="637"/>
      <c r="DX13" s="637"/>
      <c r="DY13" s="637"/>
      <c r="DZ13" s="637"/>
      <c r="EA13" s="637"/>
      <c r="EB13" s="637"/>
      <c r="EC13" s="666"/>
    </row>
    <row r="14" spans="2:143" ht="11.25" customHeight="1" x14ac:dyDescent="0.15">
      <c r="B14" s="633" t="s">
        <v>256</v>
      </c>
      <c r="C14" s="634"/>
      <c r="D14" s="634"/>
      <c r="E14" s="634"/>
      <c r="F14" s="634"/>
      <c r="G14" s="634"/>
      <c r="H14" s="634"/>
      <c r="I14" s="634"/>
      <c r="J14" s="634"/>
      <c r="K14" s="634"/>
      <c r="L14" s="634"/>
      <c r="M14" s="634"/>
      <c r="N14" s="634"/>
      <c r="O14" s="634"/>
      <c r="P14" s="634"/>
      <c r="Q14" s="635"/>
      <c r="R14" s="636" t="s">
        <v>128</v>
      </c>
      <c r="S14" s="637"/>
      <c r="T14" s="637"/>
      <c r="U14" s="637"/>
      <c r="V14" s="637"/>
      <c r="W14" s="637"/>
      <c r="X14" s="637"/>
      <c r="Y14" s="638"/>
      <c r="Z14" s="685" t="s">
        <v>128</v>
      </c>
      <c r="AA14" s="685"/>
      <c r="AB14" s="685"/>
      <c r="AC14" s="685"/>
      <c r="AD14" s="686" t="s">
        <v>128</v>
      </c>
      <c r="AE14" s="686"/>
      <c r="AF14" s="686"/>
      <c r="AG14" s="686"/>
      <c r="AH14" s="686"/>
      <c r="AI14" s="686"/>
      <c r="AJ14" s="686"/>
      <c r="AK14" s="686"/>
      <c r="AL14" s="639" t="s">
        <v>233</v>
      </c>
      <c r="AM14" s="640"/>
      <c r="AN14" s="640"/>
      <c r="AO14" s="687"/>
      <c r="AP14" s="633" t="s">
        <v>257</v>
      </c>
      <c r="AQ14" s="634"/>
      <c r="AR14" s="634"/>
      <c r="AS14" s="634"/>
      <c r="AT14" s="634"/>
      <c r="AU14" s="634"/>
      <c r="AV14" s="634"/>
      <c r="AW14" s="634"/>
      <c r="AX14" s="634"/>
      <c r="AY14" s="634"/>
      <c r="AZ14" s="634"/>
      <c r="BA14" s="634"/>
      <c r="BB14" s="634"/>
      <c r="BC14" s="634"/>
      <c r="BD14" s="634"/>
      <c r="BE14" s="634"/>
      <c r="BF14" s="635"/>
      <c r="BG14" s="636">
        <v>52800</v>
      </c>
      <c r="BH14" s="637"/>
      <c r="BI14" s="637"/>
      <c r="BJ14" s="637"/>
      <c r="BK14" s="637"/>
      <c r="BL14" s="637"/>
      <c r="BM14" s="637"/>
      <c r="BN14" s="638"/>
      <c r="BO14" s="685">
        <v>4.3</v>
      </c>
      <c r="BP14" s="685"/>
      <c r="BQ14" s="685"/>
      <c r="BR14" s="685"/>
      <c r="BS14" s="642" t="s">
        <v>128</v>
      </c>
      <c r="BT14" s="637"/>
      <c r="BU14" s="637"/>
      <c r="BV14" s="637"/>
      <c r="BW14" s="637"/>
      <c r="BX14" s="637"/>
      <c r="BY14" s="637"/>
      <c r="BZ14" s="637"/>
      <c r="CA14" s="637"/>
      <c r="CB14" s="666"/>
      <c r="CD14" s="667" t="s">
        <v>258</v>
      </c>
      <c r="CE14" s="664"/>
      <c r="CF14" s="664"/>
      <c r="CG14" s="664"/>
      <c r="CH14" s="664"/>
      <c r="CI14" s="664"/>
      <c r="CJ14" s="664"/>
      <c r="CK14" s="664"/>
      <c r="CL14" s="664"/>
      <c r="CM14" s="664"/>
      <c r="CN14" s="664"/>
      <c r="CO14" s="664"/>
      <c r="CP14" s="664"/>
      <c r="CQ14" s="665"/>
      <c r="CR14" s="636">
        <v>264085</v>
      </c>
      <c r="CS14" s="637"/>
      <c r="CT14" s="637"/>
      <c r="CU14" s="637"/>
      <c r="CV14" s="637"/>
      <c r="CW14" s="637"/>
      <c r="CX14" s="637"/>
      <c r="CY14" s="638"/>
      <c r="CZ14" s="685">
        <v>3.1</v>
      </c>
      <c r="DA14" s="685"/>
      <c r="DB14" s="685"/>
      <c r="DC14" s="685"/>
      <c r="DD14" s="642">
        <v>10557</v>
      </c>
      <c r="DE14" s="637"/>
      <c r="DF14" s="637"/>
      <c r="DG14" s="637"/>
      <c r="DH14" s="637"/>
      <c r="DI14" s="637"/>
      <c r="DJ14" s="637"/>
      <c r="DK14" s="637"/>
      <c r="DL14" s="637"/>
      <c r="DM14" s="637"/>
      <c r="DN14" s="637"/>
      <c r="DO14" s="637"/>
      <c r="DP14" s="638"/>
      <c r="DQ14" s="642">
        <v>253540</v>
      </c>
      <c r="DR14" s="637"/>
      <c r="DS14" s="637"/>
      <c r="DT14" s="637"/>
      <c r="DU14" s="637"/>
      <c r="DV14" s="637"/>
      <c r="DW14" s="637"/>
      <c r="DX14" s="637"/>
      <c r="DY14" s="637"/>
      <c r="DZ14" s="637"/>
      <c r="EA14" s="637"/>
      <c r="EB14" s="637"/>
      <c r="EC14" s="666"/>
    </row>
    <row r="15" spans="2:143" ht="11.25" customHeight="1" x14ac:dyDescent="0.15">
      <c r="B15" s="633" t="s">
        <v>259</v>
      </c>
      <c r="C15" s="634"/>
      <c r="D15" s="634"/>
      <c r="E15" s="634"/>
      <c r="F15" s="634"/>
      <c r="G15" s="634"/>
      <c r="H15" s="634"/>
      <c r="I15" s="634"/>
      <c r="J15" s="634"/>
      <c r="K15" s="634"/>
      <c r="L15" s="634"/>
      <c r="M15" s="634"/>
      <c r="N15" s="634"/>
      <c r="O15" s="634"/>
      <c r="P15" s="634"/>
      <c r="Q15" s="635"/>
      <c r="R15" s="636">
        <v>13984</v>
      </c>
      <c r="S15" s="637"/>
      <c r="T15" s="637"/>
      <c r="U15" s="637"/>
      <c r="V15" s="637"/>
      <c r="W15" s="637"/>
      <c r="X15" s="637"/>
      <c r="Y15" s="638"/>
      <c r="Z15" s="685">
        <v>0.2</v>
      </c>
      <c r="AA15" s="685"/>
      <c r="AB15" s="685"/>
      <c r="AC15" s="685"/>
      <c r="AD15" s="686">
        <v>13984</v>
      </c>
      <c r="AE15" s="686"/>
      <c r="AF15" s="686"/>
      <c r="AG15" s="686"/>
      <c r="AH15" s="686"/>
      <c r="AI15" s="686"/>
      <c r="AJ15" s="686"/>
      <c r="AK15" s="686"/>
      <c r="AL15" s="639">
        <v>0.4</v>
      </c>
      <c r="AM15" s="640"/>
      <c r="AN15" s="640"/>
      <c r="AO15" s="687"/>
      <c r="AP15" s="633" t="s">
        <v>260</v>
      </c>
      <c r="AQ15" s="634"/>
      <c r="AR15" s="634"/>
      <c r="AS15" s="634"/>
      <c r="AT15" s="634"/>
      <c r="AU15" s="634"/>
      <c r="AV15" s="634"/>
      <c r="AW15" s="634"/>
      <c r="AX15" s="634"/>
      <c r="AY15" s="634"/>
      <c r="AZ15" s="634"/>
      <c r="BA15" s="634"/>
      <c r="BB15" s="634"/>
      <c r="BC15" s="634"/>
      <c r="BD15" s="634"/>
      <c r="BE15" s="634"/>
      <c r="BF15" s="635"/>
      <c r="BG15" s="636">
        <v>66590</v>
      </c>
      <c r="BH15" s="637"/>
      <c r="BI15" s="637"/>
      <c r="BJ15" s="637"/>
      <c r="BK15" s="637"/>
      <c r="BL15" s="637"/>
      <c r="BM15" s="637"/>
      <c r="BN15" s="638"/>
      <c r="BO15" s="685">
        <v>5.5</v>
      </c>
      <c r="BP15" s="685"/>
      <c r="BQ15" s="685"/>
      <c r="BR15" s="685"/>
      <c r="BS15" s="642" t="s">
        <v>233</v>
      </c>
      <c r="BT15" s="637"/>
      <c r="BU15" s="637"/>
      <c r="BV15" s="637"/>
      <c r="BW15" s="637"/>
      <c r="BX15" s="637"/>
      <c r="BY15" s="637"/>
      <c r="BZ15" s="637"/>
      <c r="CA15" s="637"/>
      <c r="CB15" s="666"/>
      <c r="CD15" s="667" t="s">
        <v>261</v>
      </c>
      <c r="CE15" s="664"/>
      <c r="CF15" s="664"/>
      <c r="CG15" s="664"/>
      <c r="CH15" s="664"/>
      <c r="CI15" s="664"/>
      <c r="CJ15" s="664"/>
      <c r="CK15" s="664"/>
      <c r="CL15" s="664"/>
      <c r="CM15" s="664"/>
      <c r="CN15" s="664"/>
      <c r="CO15" s="664"/>
      <c r="CP15" s="664"/>
      <c r="CQ15" s="665"/>
      <c r="CR15" s="636">
        <v>1661633</v>
      </c>
      <c r="CS15" s="637"/>
      <c r="CT15" s="637"/>
      <c r="CU15" s="637"/>
      <c r="CV15" s="637"/>
      <c r="CW15" s="637"/>
      <c r="CX15" s="637"/>
      <c r="CY15" s="638"/>
      <c r="CZ15" s="685">
        <v>19.2</v>
      </c>
      <c r="DA15" s="685"/>
      <c r="DB15" s="685"/>
      <c r="DC15" s="685"/>
      <c r="DD15" s="642">
        <v>1051736</v>
      </c>
      <c r="DE15" s="637"/>
      <c r="DF15" s="637"/>
      <c r="DG15" s="637"/>
      <c r="DH15" s="637"/>
      <c r="DI15" s="637"/>
      <c r="DJ15" s="637"/>
      <c r="DK15" s="637"/>
      <c r="DL15" s="637"/>
      <c r="DM15" s="637"/>
      <c r="DN15" s="637"/>
      <c r="DO15" s="637"/>
      <c r="DP15" s="638"/>
      <c r="DQ15" s="642">
        <v>497505</v>
      </c>
      <c r="DR15" s="637"/>
      <c r="DS15" s="637"/>
      <c r="DT15" s="637"/>
      <c r="DU15" s="637"/>
      <c r="DV15" s="637"/>
      <c r="DW15" s="637"/>
      <c r="DX15" s="637"/>
      <c r="DY15" s="637"/>
      <c r="DZ15" s="637"/>
      <c r="EA15" s="637"/>
      <c r="EB15" s="637"/>
      <c r="EC15" s="666"/>
    </row>
    <row r="16" spans="2:143" ht="11.25" customHeight="1" x14ac:dyDescent="0.15">
      <c r="B16" s="633" t="s">
        <v>262</v>
      </c>
      <c r="C16" s="634"/>
      <c r="D16" s="634"/>
      <c r="E16" s="634"/>
      <c r="F16" s="634"/>
      <c r="G16" s="634"/>
      <c r="H16" s="634"/>
      <c r="I16" s="634"/>
      <c r="J16" s="634"/>
      <c r="K16" s="634"/>
      <c r="L16" s="634"/>
      <c r="M16" s="634"/>
      <c r="N16" s="634"/>
      <c r="O16" s="634"/>
      <c r="P16" s="634"/>
      <c r="Q16" s="635"/>
      <c r="R16" s="636" t="s">
        <v>233</v>
      </c>
      <c r="S16" s="637"/>
      <c r="T16" s="637"/>
      <c r="U16" s="637"/>
      <c r="V16" s="637"/>
      <c r="W16" s="637"/>
      <c r="X16" s="637"/>
      <c r="Y16" s="638"/>
      <c r="Z16" s="685" t="s">
        <v>128</v>
      </c>
      <c r="AA16" s="685"/>
      <c r="AB16" s="685"/>
      <c r="AC16" s="685"/>
      <c r="AD16" s="686" t="s">
        <v>128</v>
      </c>
      <c r="AE16" s="686"/>
      <c r="AF16" s="686"/>
      <c r="AG16" s="686"/>
      <c r="AH16" s="686"/>
      <c r="AI16" s="686"/>
      <c r="AJ16" s="686"/>
      <c r="AK16" s="686"/>
      <c r="AL16" s="639" t="s">
        <v>233</v>
      </c>
      <c r="AM16" s="640"/>
      <c r="AN16" s="640"/>
      <c r="AO16" s="687"/>
      <c r="AP16" s="633" t="s">
        <v>263</v>
      </c>
      <c r="AQ16" s="634"/>
      <c r="AR16" s="634"/>
      <c r="AS16" s="634"/>
      <c r="AT16" s="634"/>
      <c r="AU16" s="634"/>
      <c r="AV16" s="634"/>
      <c r="AW16" s="634"/>
      <c r="AX16" s="634"/>
      <c r="AY16" s="634"/>
      <c r="AZ16" s="634"/>
      <c r="BA16" s="634"/>
      <c r="BB16" s="634"/>
      <c r="BC16" s="634"/>
      <c r="BD16" s="634"/>
      <c r="BE16" s="634"/>
      <c r="BF16" s="635"/>
      <c r="BG16" s="636">
        <v>19898</v>
      </c>
      <c r="BH16" s="637"/>
      <c r="BI16" s="637"/>
      <c r="BJ16" s="637"/>
      <c r="BK16" s="637"/>
      <c r="BL16" s="637"/>
      <c r="BM16" s="637"/>
      <c r="BN16" s="638"/>
      <c r="BO16" s="685">
        <v>1.6</v>
      </c>
      <c r="BP16" s="685"/>
      <c r="BQ16" s="685"/>
      <c r="BR16" s="685"/>
      <c r="BS16" s="642" t="s">
        <v>128</v>
      </c>
      <c r="BT16" s="637"/>
      <c r="BU16" s="637"/>
      <c r="BV16" s="637"/>
      <c r="BW16" s="637"/>
      <c r="BX16" s="637"/>
      <c r="BY16" s="637"/>
      <c r="BZ16" s="637"/>
      <c r="CA16" s="637"/>
      <c r="CB16" s="666"/>
      <c r="CD16" s="667" t="s">
        <v>264</v>
      </c>
      <c r="CE16" s="664"/>
      <c r="CF16" s="664"/>
      <c r="CG16" s="664"/>
      <c r="CH16" s="664"/>
      <c r="CI16" s="664"/>
      <c r="CJ16" s="664"/>
      <c r="CK16" s="664"/>
      <c r="CL16" s="664"/>
      <c r="CM16" s="664"/>
      <c r="CN16" s="664"/>
      <c r="CO16" s="664"/>
      <c r="CP16" s="664"/>
      <c r="CQ16" s="665"/>
      <c r="CR16" s="636">
        <v>13848</v>
      </c>
      <c r="CS16" s="637"/>
      <c r="CT16" s="637"/>
      <c r="CU16" s="637"/>
      <c r="CV16" s="637"/>
      <c r="CW16" s="637"/>
      <c r="CX16" s="637"/>
      <c r="CY16" s="638"/>
      <c r="CZ16" s="685">
        <v>0.2</v>
      </c>
      <c r="DA16" s="685"/>
      <c r="DB16" s="685"/>
      <c r="DC16" s="685"/>
      <c r="DD16" s="642" t="s">
        <v>233</v>
      </c>
      <c r="DE16" s="637"/>
      <c r="DF16" s="637"/>
      <c r="DG16" s="637"/>
      <c r="DH16" s="637"/>
      <c r="DI16" s="637"/>
      <c r="DJ16" s="637"/>
      <c r="DK16" s="637"/>
      <c r="DL16" s="637"/>
      <c r="DM16" s="637"/>
      <c r="DN16" s="637"/>
      <c r="DO16" s="637"/>
      <c r="DP16" s="638"/>
      <c r="DQ16" s="642">
        <v>13848</v>
      </c>
      <c r="DR16" s="637"/>
      <c r="DS16" s="637"/>
      <c r="DT16" s="637"/>
      <c r="DU16" s="637"/>
      <c r="DV16" s="637"/>
      <c r="DW16" s="637"/>
      <c r="DX16" s="637"/>
      <c r="DY16" s="637"/>
      <c r="DZ16" s="637"/>
      <c r="EA16" s="637"/>
      <c r="EB16" s="637"/>
      <c r="EC16" s="666"/>
    </row>
    <row r="17" spans="2:133" ht="11.25" customHeight="1" x14ac:dyDescent="0.15">
      <c r="B17" s="633" t="s">
        <v>265</v>
      </c>
      <c r="C17" s="634"/>
      <c r="D17" s="634"/>
      <c r="E17" s="634"/>
      <c r="F17" s="634"/>
      <c r="G17" s="634"/>
      <c r="H17" s="634"/>
      <c r="I17" s="634"/>
      <c r="J17" s="634"/>
      <c r="K17" s="634"/>
      <c r="L17" s="634"/>
      <c r="M17" s="634"/>
      <c r="N17" s="634"/>
      <c r="O17" s="634"/>
      <c r="P17" s="634"/>
      <c r="Q17" s="635"/>
      <c r="R17" s="636">
        <v>2705</v>
      </c>
      <c r="S17" s="637"/>
      <c r="T17" s="637"/>
      <c r="U17" s="637"/>
      <c r="V17" s="637"/>
      <c r="W17" s="637"/>
      <c r="X17" s="637"/>
      <c r="Y17" s="638"/>
      <c r="Z17" s="685">
        <v>0</v>
      </c>
      <c r="AA17" s="685"/>
      <c r="AB17" s="685"/>
      <c r="AC17" s="685"/>
      <c r="AD17" s="686">
        <v>2705</v>
      </c>
      <c r="AE17" s="686"/>
      <c r="AF17" s="686"/>
      <c r="AG17" s="686"/>
      <c r="AH17" s="686"/>
      <c r="AI17" s="686"/>
      <c r="AJ17" s="686"/>
      <c r="AK17" s="686"/>
      <c r="AL17" s="639">
        <v>0.1</v>
      </c>
      <c r="AM17" s="640"/>
      <c r="AN17" s="640"/>
      <c r="AO17" s="687"/>
      <c r="AP17" s="633" t="s">
        <v>266</v>
      </c>
      <c r="AQ17" s="634"/>
      <c r="AR17" s="634"/>
      <c r="AS17" s="634"/>
      <c r="AT17" s="634"/>
      <c r="AU17" s="634"/>
      <c r="AV17" s="634"/>
      <c r="AW17" s="634"/>
      <c r="AX17" s="634"/>
      <c r="AY17" s="634"/>
      <c r="AZ17" s="634"/>
      <c r="BA17" s="634"/>
      <c r="BB17" s="634"/>
      <c r="BC17" s="634"/>
      <c r="BD17" s="634"/>
      <c r="BE17" s="634"/>
      <c r="BF17" s="635"/>
      <c r="BG17" s="636" t="s">
        <v>233</v>
      </c>
      <c r="BH17" s="637"/>
      <c r="BI17" s="637"/>
      <c r="BJ17" s="637"/>
      <c r="BK17" s="637"/>
      <c r="BL17" s="637"/>
      <c r="BM17" s="637"/>
      <c r="BN17" s="638"/>
      <c r="BO17" s="685" t="s">
        <v>233</v>
      </c>
      <c r="BP17" s="685"/>
      <c r="BQ17" s="685"/>
      <c r="BR17" s="685"/>
      <c r="BS17" s="642" t="s">
        <v>128</v>
      </c>
      <c r="BT17" s="637"/>
      <c r="BU17" s="637"/>
      <c r="BV17" s="637"/>
      <c r="BW17" s="637"/>
      <c r="BX17" s="637"/>
      <c r="BY17" s="637"/>
      <c r="BZ17" s="637"/>
      <c r="CA17" s="637"/>
      <c r="CB17" s="666"/>
      <c r="CD17" s="667" t="s">
        <v>267</v>
      </c>
      <c r="CE17" s="664"/>
      <c r="CF17" s="664"/>
      <c r="CG17" s="664"/>
      <c r="CH17" s="664"/>
      <c r="CI17" s="664"/>
      <c r="CJ17" s="664"/>
      <c r="CK17" s="664"/>
      <c r="CL17" s="664"/>
      <c r="CM17" s="664"/>
      <c r="CN17" s="664"/>
      <c r="CO17" s="664"/>
      <c r="CP17" s="664"/>
      <c r="CQ17" s="665"/>
      <c r="CR17" s="636">
        <v>678837</v>
      </c>
      <c r="CS17" s="637"/>
      <c r="CT17" s="637"/>
      <c r="CU17" s="637"/>
      <c r="CV17" s="637"/>
      <c r="CW17" s="637"/>
      <c r="CX17" s="637"/>
      <c r="CY17" s="638"/>
      <c r="CZ17" s="685">
        <v>7.8</v>
      </c>
      <c r="DA17" s="685"/>
      <c r="DB17" s="685"/>
      <c r="DC17" s="685"/>
      <c r="DD17" s="642" t="s">
        <v>128</v>
      </c>
      <c r="DE17" s="637"/>
      <c r="DF17" s="637"/>
      <c r="DG17" s="637"/>
      <c r="DH17" s="637"/>
      <c r="DI17" s="637"/>
      <c r="DJ17" s="637"/>
      <c r="DK17" s="637"/>
      <c r="DL17" s="637"/>
      <c r="DM17" s="637"/>
      <c r="DN17" s="637"/>
      <c r="DO17" s="637"/>
      <c r="DP17" s="638"/>
      <c r="DQ17" s="642">
        <v>632563</v>
      </c>
      <c r="DR17" s="637"/>
      <c r="DS17" s="637"/>
      <c r="DT17" s="637"/>
      <c r="DU17" s="637"/>
      <c r="DV17" s="637"/>
      <c r="DW17" s="637"/>
      <c r="DX17" s="637"/>
      <c r="DY17" s="637"/>
      <c r="DZ17" s="637"/>
      <c r="EA17" s="637"/>
      <c r="EB17" s="637"/>
      <c r="EC17" s="666"/>
    </row>
    <row r="18" spans="2:133" ht="11.25" customHeight="1" x14ac:dyDescent="0.15">
      <c r="B18" s="633" t="s">
        <v>268</v>
      </c>
      <c r="C18" s="634"/>
      <c r="D18" s="634"/>
      <c r="E18" s="634"/>
      <c r="F18" s="634"/>
      <c r="G18" s="634"/>
      <c r="H18" s="634"/>
      <c r="I18" s="634"/>
      <c r="J18" s="634"/>
      <c r="K18" s="634"/>
      <c r="L18" s="634"/>
      <c r="M18" s="634"/>
      <c r="N18" s="634"/>
      <c r="O18" s="634"/>
      <c r="P18" s="634"/>
      <c r="Q18" s="635"/>
      <c r="R18" s="636">
        <v>2381993</v>
      </c>
      <c r="S18" s="637"/>
      <c r="T18" s="637"/>
      <c r="U18" s="637"/>
      <c r="V18" s="637"/>
      <c r="W18" s="637"/>
      <c r="X18" s="637"/>
      <c r="Y18" s="638"/>
      <c r="Z18" s="685">
        <v>26.8</v>
      </c>
      <c r="AA18" s="685"/>
      <c r="AB18" s="685"/>
      <c r="AC18" s="685"/>
      <c r="AD18" s="686">
        <v>2205022</v>
      </c>
      <c r="AE18" s="686"/>
      <c r="AF18" s="686"/>
      <c r="AG18" s="686"/>
      <c r="AH18" s="686"/>
      <c r="AI18" s="686"/>
      <c r="AJ18" s="686"/>
      <c r="AK18" s="686"/>
      <c r="AL18" s="639">
        <v>58.1</v>
      </c>
      <c r="AM18" s="640"/>
      <c r="AN18" s="640"/>
      <c r="AO18" s="687"/>
      <c r="AP18" s="633" t="s">
        <v>269</v>
      </c>
      <c r="AQ18" s="634"/>
      <c r="AR18" s="634"/>
      <c r="AS18" s="634"/>
      <c r="AT18" s="634"/>
      <c r="AU18" s="634"/>
      <c r="AV18" s="634"/>
      <c r="AW18" s="634"/>
      <c r="AX18" s="634"/>
      <c r="AY18" s="634"/>
      <c r="AZ18" s="634"/>
      <c r="BA18" s="634"/>
      <c r="BB18" s="634"/>
      <c r="BC18" s="634"/>
      <c r="BD18" s="634"/>
      <c r="BE18" s="634"/>
      <c r="BF18" s="635"/>
      <c r="BG18" s="636" t="s">
        <v>128</v>
      </c>
      <c r="BH18" s="637"/>
      <c r="BI18" s="637"/>
      <c r="BJ18" s="637"/>
      <c r="BK18" s="637"/>
      <c r="BL18" s="637"/>
      <c r="BM18" s="637"/>
      <c r="BN18" s="638"/>
      <c r="BO18" s="685" t="s">
        <v>128</v>
      </c>
      <c r="BP18" s="685"/>
      <c r="BQ18" s="685"/>
      <c r="BR18" s="685"/>
      <c r="BS18" s="642" t="s">
        <v>128</v>
      </c>
      <c r="BT18" s="637"/>
      <c r="BU18" s="637"/>
      <c r="BV18" s="637"/>
      <c r="BW18" s="637"/>
      <c r="BX18" s="637"/>
      <c r="BY18" s="637"/>
      <c r="BZ18" s="637"/>
      <c r="CA18" s="637"/>
      <c r="CB18" s="666"/>
      <c r="CD18" s="667" t="s">
        <v>270</v>
      </c>
      <c r="CE18" s="664"/>
      <c r="CF18" s="664"/>
      <c r="CG18" s="664"/>
      <c r="CH18" s="664"/>
      <c r="CI18" s="664"/>
      <c r="CJ18" s="664"/>
      <c r="CK18" s="664"/>
      <c r="CL18" s="664"/>
      <c r="CM18" s="664"/>
      <c r="CN18" s="664"/>
      <c r="CO18" s="664"/>
      <c r="CP18" s="664"/>
      <c r="CQ18" s="665"/>
      <c r="CR18" s="636" t="s">
        <v>128</v>
      </c>
      <c r="CS18" s="637"/>
      <c r="CT18" s="637"/>
      <c r="CU18" s="637"/>
      <c r="CV18" s="637"/>
      <c r="CW18" s="637"/>
      <c r="CX18" s="637"/>
      <c r="CY18" s="638"/>
      <c r="CZ18" s="685" t="s">
        <v>233</v>
      </c>
      <c r="DA18" s="685"/>
      <c r="DB18" s="685"/>
      <c r="DC18" s="685"/>
      <c r="DD18" s="642" t="s">
        <v>128</v>
      </c>
      <c r="DE18" s="637"/>
      <c r="DF18" s="637"/>
      <c r="DG18" s="637"/>
      <c r="DH18" s="637"/>
      <c r="DI18" s="637"/>
      <c r="DJ18" s="637"/>
      <c r="DK18" s="637"/>
      <c r="DL18" s="637"/>
      <c r="DM18" s="637"/>
      <c r="DN18" s="637"/>
      <c r="DO18" s="637"/>
      <c r="DP18" s="638"/>
      <c r="DQ18" s="642" t="s">
        <v>233</v>
      </c>
      <c r="DR18" s="637"/>
      <c r="DS18" s="637"/>
      <c r="DT18" s="637"/>
      <c r="DU18" s="637"/>
      <c r="DV18" s="637"/>
      <c r="DW18" s="637"/>
      <c r="DX18" s="637"/>
      <c r="DY18" s="637"/>
      <c r="DZ18" s="637"/>
      <c r="EA18" s="637"/>
      <c r="EB18" s="637"/>
      <c r="EC18" s="666"/>
    </row>
    <row r="19" spans="2:133" ht="11.25" customHeight="1" x14ac:dyDescent="0.15">
      <c r="B19" s="633" t="s">
        <v>271</v>
      </c>
      <c r="C19" s="634"/>
      <c r="D19" s="634"/>
      <c r="E19" s="634"/>
      <c r="F19" s="634"/>
      <c r="G19" s="634"/>
      <c r="H19" s="634"/>
      <c r="I19" s="634"/>
      <c r="J19" s="634"/>
      <c r="K19" s="634"/>
      <c r="L19" s="634"/>
      <c r="M19" s="634"/>
      <c r="N19" s="634"/>
      <c r="O19" s="634"/>
      <c r="P19" s="634"/>
      <c r="Q19" s="635"/>
      <c r="R19" s="636">
        <v>2205022</v>
      </c>
      <c r="S19" s="637"/>
      <c r="T19" s="637"/>
      <c r="U19" s="637"/>
      <c r="V19" s="637"/>
      <c r="W19" s="637"/>
      <c r="X19" s="637"/>
      <c r="Y19" s="638"/>
      <c r="Z19" s="685">
        <v>24.8</v>
      </c>
      <c r="AA19" s="685"/>
      <c r="AB19" s="685"/>
      <c r="AC19" s="685"/>
      <c r="AD19" s="686">
        <v>2205022</v>
      </c>
      <c r="AE19" s="686"/>
      <c r="AF19" s="686"/>
      <c r="AG19" s="686"/>
      <c r="AH19" s="686"/>
      <c r="AI19" s="686"/>
      <c r="AJ19" s="686"/>
      <c r="AK19" s="686"/>
      <c r="AL19" s="639">
        <v>58.1</v>
      </c>
      <c r="AM19" s="640"/>
      <c r="AN19" s="640"/>
      <c r="AO19" s="687"/>
      <c r="AP19" s="633" t="s">
        <v>272</v>
      </c>
      <c r="AQ19" s="634"/>
      <c r="AR19" s="634"/>
      <c r="AS19" s="634"/>
      <c r="AT19" s="634"/>
      <c r="AU19" s="634"/>
      <c r="AV19" s="634"/>
      <c r="AW19" s="634"/>
      <c r="AX19" s="634"/>
      <c r="AY19" s="634"/>
      <c r="AZ19" s="634"/>
      <c r="BA19" s="634"/>
      <c r="BB19" s="634"/>
      <c r="BC19" s="634"/>
      <c r="BD19" s="634"/>
      <c r="BE19" s="634"/>
      <c r="BF19" s="635"/>
      <c r="BG19" s="636">
        <v>7889</v>
      </c>
      <c r="BH19" s="637"/>
      <c r="BI19" s="637"/>
      <c r="BJ19" s="637"/>
      <c r="BK19" s="637"/>
      <c r="BL19" s="637"/>
      <c r="BM19" s="637"/>
      <c r="BN19" s="638"/>
      <c r="BO19" s="685">
        <v>0.6</v>
      </c>
      <c r="BP19" s="685"/>
      <c r="BQ19" s="685"/>
      <c r="BR19" s="685"/>
      <c r="BS19" s="642" t="s">
        <v>128</v>
      </c>
      <c r="BT19" s="637"/>
      <c r="BU19" s="637"/>
      <c r="BV19" s="637"/>
      <c r="BW19" s="637"/>
      <c r="BX19" s="637"/>
      <c r="BY19" s="637"/>
      <c r="BZ19" s="637"/>
      <c r="CA19" s="637"/>
      <c r="CB19" s="666"/>
      <c r="CD19" s="667" t="s">
        <v>273</v>
      </c>
      <c r="CE19" s="664"/>
      <c r="CF19" s="664"/>
      <c r="CG19" s="664"/>
      <c r="CH19" s="664"/>
      <c r="CI19" s="664"/>
      <c r="CJ19" s="664"/>
      <c r="CK19" s="664"/>
      <c r="CL19" s="664"/>
      <c r="CM19" s="664"/>
      <c r="CN19" s="664"/>
      <c r="CO19" s="664"/>
      <c r="CP19" s="664"/>
      <c r="CQ19" s="665"/>
      <c r="CR19" s="636" t="s">
        <v>233</v>
      </c>
      <c r="CS19" s="637"/>
      <c r="CT19" s="637"/>
      <c r="CU19" s="637"/>
      <c r="CV19" s="637"/>
      <c r="CW19" s="637"/>
      <c r="CX19" s="637"/>
      <c r="CY19" s="638"/>
      <c r="CZ19" s="685" t="s">
        <v>128</v>
      </c>
      <c r="DA19" s="685"/>
      <c r="DB19" s="685"/>
      <c r="DC19" s="685"/>
      <c r="DD19" s="642" t="s">
        <v>233</v>
      </c>
      <c r="DE19" s="637"/>
      <c r="DF19" s="637"/>
      <c r="DG19" s="637"/>
      <c r="DH19" s="637"/>
      <c r="DI19" s="637"/>
      <c r="DJ19" s="637"/>
      <c r="DK19" s="637"/>
      <c r="DL19" s="637"/>
      <c r="DM19" s="637"/>
      <c r="DN19" s="637"/>
      <c r="DO19" s="637"/>
      <c r="DP19" s="638"/>
      <c r="DQ19" s="642" t="s">
        <v>233</v>
      </c>
      <c r="DR19" s="637"/>
      <c r="DS19" s="637"/>
      <c r="DT19" s="637"/>
      <c r="DU19" s="637"/>
      <c r="DV19" s="637"/>
      <c r="DW19" s="637"/>
      <c r="DX19" s="637"/>
      <c r="DY19" s="637"/>
      <c r="DZ19" s="637"/>
      <c r="EA19" s="637"/>
      <c r="EB19" s="637"/>
      <c r="EC19" s="666"/>
    </row>
    <row r="20" spans="2:133" ht="11.25" customHeight="1" x14ac:dyDescent="0.15">
      <c r="B20" s="633" t="s">
        <v>274</v>
      </c>
      <c r="C20" s="634"/>
      <c r="D20" s="634"/>
      <c r="E20" s="634"/>
      <c r="F20" s="634"/>
      <c r="G20" s="634"/>
      <c r="H20" s="634"/>
      <c r="I20" s="634"/>
      <c r="J20" s="634"/>
      <c r="K20" s="634"/>
      <c r="L20" s="634"/>
      <c r="M20" s="634"/>
      <c r="N20" s="634"/>
      <c r="O20" s="634"/>
      <c r="P20" s="634"/>
      <c r="Q20" s="635"/>
      <c r="R20" s="636">
        <v>176971</v>
      </c>
      <c r="S20" s="637"/>
      <c r="T20" s="637"/>
      <c r="U20" s="637"/>
      <c r="V20" s="637"/>
      <c r="W20" s="637"/>
      <c r="X20" s="637"/>
      <c r="Y20" s="638"/>
      <c r="Z20" s="685">
        <v>2</v>
      </c>
      <c r="AA20" s="685"/>
      <c r="AB20" s="685"/>
      <c r="AC20" s="685"/>
      <c r="AD20" s="686" t="s">
        <v>128</v>
      </c>
      <c r="AE20" s="686"/>
      <c r="AF20" s="686"/>
      <c r="AG20" s="686"/>
      <c r="AH20" s="686"/>
      <c r="AI20" s="686"/>
      <c r="AJ20" s="686"/>
      <c r="AK20" s="686"/>
      <c r="AL20" s="639" t="s">
        <v>233</v>
      </c>
      <c r="AM20" s="640"/>
      <c r="AN20" s="640"/>
      <c r="AO20" s="687"/>
      <c r="AP20" s="633" t="s">
        <v>275</v>
      </c>
      <c r="AQ20" s="634"/>
      <c r="AR20" s="634"/>
      <c r="AS20" s="634"/>
      <c r="AT20" s="634"/>
      <c r="AU20" s="634"/>
      <c r="AV20" s="634"/>
      <c r="AW20" s="634"/>
      <c r="AX20" s="634"/>
      <c r="AY20" s="634"/>
      <c r="AZ20" s="634"/>
      <c r="BA20" s="634"/>
      <c r="BB20" s="634"/>
      <c r="BC20" s="634"/>
      <c r="BD20" s="634"/>
      <c r="BE20" s="634"/>
      <c r="BF20" s="635"/>
      <c r="BG20" s="636">
        <v>7889</v>
      </c>
      <c r="BH20" s="637"/>
      <c r="BI20" s="637"/>
      <c r="BJ20" s="637"/>
      <c r="BK20" s="637"/>
      <c r="BL20" s="637"/>
      <c r="BM20" s="637"/>
      <c r="BN20" s="638"/>
      <c r="BO20" s="685">
        <v>0.6</v>
      </c>
      <c r="BP20" s="685"/>
      <c r="BQ20" s="685"/>
      <c r="BR20" s="685"/>
      <c r="BS20" s="642" t="s">
        <v>128</v>
      </c>
      <c r="BT20" s="637"/>
      <c r="BU20" s="637"/>
      <c r="BV20" s="637"/>
      <c r="BW20" s="637"/>
      <c r="BX20" s="637"/>
      <c r="BY20" s="637"/>
      <c r="BZ20" s="637"/>
      <c r="CA20" s="637"/>
      <c r="CB20" s="666"/>
      <c r="CD20" s="667" t="s">
        <v>276</v>
      </c>
      <c r="CE20" s="664"/>
      <c r="CF20" s="664"/>
      <c r="CG20" s="664"/>
      <c r="CH20" s="664"/>
      <c r="CI20" s="664"/>
      <c r="CJ20" s="664"/>
      <c r="CK20" s="664"/>
      <c r="CL20" s="664"/>
      <c r="CM20" s="664"/>
      <c r="CN20" s="664"/>
      <c r="CO20" s="664"/>
      <c r="CP20" s="664"/>
      <c r="CQ20" s="665"/>
      <c r="CR20" s="636">
        <v>8657031</v>
      </c>
      <c r="CS20" s="637"/>
      <c r="CT20" s="637"/>
      <c r="CU20" s="637"/>
      <c r="CV20" s="637"/>
      <c r="CW20" s="637"/>
      <c r="CX20" s="637"/>
      <c r="CY20" s="638"/>
      <c r="CZ20" s="685">
        <v>100</v>
      </c>
      <c r="DA20" s="685"/>
      <c r="DB20" s="685"/>
      <c r="DC20" s="685"/>
      <c r="DD20" s="642">
        <v>2148413</v>
      </c>
      <c r="DE20" s="637"/>
      <c r="DF20" s="637"/>
      <c r="DG20" s="637"/>
      <c r="DH20" s="637"/>
      <c r="DI20" s="637"/>
      <c r="DJ20" s="637"/>
      <c r="DK20" s="637"/>
      <c r="DL20" s="637"/>
      <c r="DM20" s="637"/>
      <c r="DN20" s="637"/>
      <c r="DO20" s="637"/>
      <c r="DP20" s="638"/>
      <c r="DQ20" s="642">
        <v>4234860</v>
      </c>
      <c r="DR20" s="637"/>
      <c r="DS20" s="637"/>
      <c r="DT20" s="637"/>
      <c r="DU20" s="637"/>
      <c r="DV20" s="637"/>
      <c r="DW20" s="637"/>
      <c r="DX20" s="637"/>
      <c r="DY20" s="637"/>
      <c r="DZ20" s="637"/>
      <c r="EA20" s="637"/>
      <c r="EB20" s="637"/>
      <c r="EC20" s="666"/>
    </row>
    <row r="21" spans="2:133" ht="11.25" customHeight="1" x14ac:dyDescent="0.15">
      <c r="B21" s="633" t="s">
        <v>277</v>
      </c>
      <c r="C21" s="634"/>
      <c r="D21" s="634"/>
      <c r="E21" s="634"/>
      <c r="F21" s="634"/>
      <c r="G21" s="634"/>
      <c r="H21" s="634"/>
      <c r="I21" s="634"/>
      <c r="J21" s="634"/>
      <c r="K21" s="634"/>
      <c r="L21" s="634"/>
      <c r="M21" s="634"/>
      <c r="N21" s="634"/>
      <c r="O21" s="634"/>
      <c r="P21" s="634"/>
      <c r="Q21" s="635"/>
      <c r="R21" s="636" t="s">
        <v>128</v>
      </c>
      <c r="S21" s="637"/>
      <c r="T21" s="637"/>
      <c r="U21" s="637"/>
      <c r="V21" s="637"/>
      <c r="W21" s="637"/>
      <c r="X21" s="637"/>
      <c r="Y21" s="638"/>
      <c r="Z21" s="685" t="s">
        <v>128</v>
      </c>
      <c r="AA21" s="685"/>
      <c r="AB21" s="685"/>
      <c r="AC21" s="685"/>
      <c r="AD21" s="686" t="s">
        <v>128</v>
      </c>
      <c r="AE21" s="686"/>
      <c r="AF21" s="686"/>
      <c r="AG21" s="686"/>
      <c r="AH21" s="686"/>
      <c r="AI21" s="686"/>
      <c r="AJ21" s="686"/>
      <c r="AK21" s="686"/>
      <c r="AL21" s="639" t="s">
        <v>233</v>
      </c>
      <c r="AM21" s="640"/>
      <c r="AN21" s="640"/>
      <c r="AO21" s="687"/>
      <c r="AP21" s="731" t="s">
        <v>278</v>
      </c>
      <c r="AQ21" s="738"/>
      <c r="AR21" s="738"/>
      <c r="AS21" s="738"/>
      <c r="AT21" s="738"/>
      <c r="AU21" s="738"/>
      <c r="AV21" s="738"/>
      <c r="AW21" s="738"/>
      <c r="AX21" s="738"/>
      <c r="AY21" s="738"/>
      <c r="AZ21" s="738"/>
      <c r="BA21" s="738"/>
      <c r="BB21" s="738"/>
      <c r="BC21" s="738"/>
      <c r="BD21" s="738"/>
      <c r="BE21" s="738"/>
      <c r="BF21" s="733"/>
      <c r="BG21" s="636">
        <v>7889</v>
      </c>
      <c r="BH21" s="637"/>
      <c r="BI21" s="637"/>
      <c r="BJ21" s="637"/>
      <c r="BK21" s="637"/>
      <c r="BL21" s="637"/>
      <c r="BM21" s="637"/>
      <c r="BN21" s="638"/>
      <c r="BO21" s="685">
        <v>0.6</v>
      </c>
      <c r="BP21" s="685"/>
      <c r="BQ21" s="685"/>
      <c r="BR21" s="685"/>
      <c r="BS21" s="642" t="s">
        <v>128</v>
      </c>
      <c r="BT21" s="637"/>
      <c r="BU21" s="637"/>
      <c r="BV21" s="637"/>
      <c r="BW21" s="637"/>
      <c r="BX21" s="637"/>
      <c r="BY21" s="637"/>
      <c r="BZ21" s="637"/>
      <c r="CA21" s="637"/>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279</v>
      </c>
      <c r="C22" s="634"/>
      <c r="D22" s="634"/>
      <c r="E22" s="634"/>
      <c r="F22" s="634"/>
      <c r="G22" s="634"/>
      <c r="H22" s="634"/>
      <c r="I22" s="634"/>
      <c r="J22" s="634"/>
      <c r="K22" s="634"/>
      <c r="L22" s="634"/>
      <c r="M22" s="634"/>
      <c r="N22" s="634"/>
      <c r="O22" s="634"/>
      <c r="P22" s="634"/>
      <c r="Q22" s="635"/>
      <c r="R22" s="636">
        <v>3925336</v>
      </c>
      <c r="S22" s="637"/>
      <c r="T22" s="637"/>
      <c r="U22" s="637"/>
      <c r="V22" s="637"/>
      <c r="W22" s="637"/>
      <c r="X22" s="637"/>
      <c r="Y22" s="638"/>
      <c r="Z22" s="685">
        <v>44.2</v>
      </c>
      <c r="AA22" s="685"/>
      <c r="AB22" s="685"/>
      <c r="AC22" s="685"/>
      <c r="AD22" s="686">
        <v>3748365</v>
      </c>
      <c r="AE22" s="686"/>
      <c r="AF22" s="686"/>
      <c r="AG22" s="686"/>
      <c r="AH22" s="686"/>
      <c r="AI22" s="686"/>
      <c r="AJ22" s="686"/>
      <c r="AK22" s="686"/>
      <c r="AL22" s="639">
        <v>98.8</v>
      </c>
      <c r="AM22" s="640"/>
      <c r="AN22" s="640"/>
      <c r="AO22" s="687"/>
      <c r="AP22" s="731" t="s">
        <v>280</v>
      </c>
      <c r="AQ22" s="738"/>
      <c r="AR22" s="738"/>
      <c r="AS22" s="738"/>
      <c r="AT22" s="738"/>
      <c r="AU22" s="738"/>
      <c r="AV22" s="738"/>
      <c r="AW22" s="738"/>
      <c r="AX22" s="738"/>
      <c r="AY22" s="738"/>
      <c r="AZ22" s="738"/>
      <c r="BA22" s="738"/>
      <c r="BB22" s="738"/>
      <c r="BC22" s="738"/>
      <c r="BD22" s="738"/>
      <c r="BE22" s="738"/>
      <c r="BF22" s="733"/>
      <c r="BG22" s="636" t="s">
        <v>128</v>
      </c>
      <c r="BH22" s="637"/>
      <c r="BI22" s="637"/>
      <c r="BJ22" s="637"/>
      <c r="BK22" s="637"/>
      <c r="BL22" s="637"/>
      <c r="BM22" s="637"/>
      <c r="BN22" s="638"/>
      <c r="BO22" s="685" t="s">
        <v>128</v>
      </c>
      <c r="BP22" s="685"/>
      <c r="BQ22" s="685"/>
      <c r="BR22" s="685"/>
      <c r="BS22" s="642" t="s">
        <v>128</v>
      </c>
      <c r="BT22" s="637"/>
      <c r="BU22" s="637"/>
      <c r="BV22" s="637"/>
      <c r="BW22" s="637"/>
      <c r="BX22" s="637"/>
      <c r="BY22" s="637"/>
      <c r="BZ22" s="637"/>
      <c r="CA22" s="637"/>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282</v>
      </c>
      <c r="C23" s="634"/>
      <c r="D23" s="634"/>
      <c r="E23" s="634"/>
      <c r="F23" s="634"/>
      <c r="G23" s="634"/>
      <c r="H23" s="634"/>
      <c r="I23" s="634"/>
      <c r="J23" s="634"/>
      <c r="K23" s="634"/>
      <c r="L23" s="634"/>
      <c r="M23" s="634"/>
      <c r="N23" s="634"/>
      <c r="O23" s="634"/>
      <c r="P23" s="634"/>
      <c r="Q23" s="635"/>
      <c r="R23" s="636">
        <v>1182</v>
      </c>
      <c r="S23" s="637"/>
      <c r="T23" s="637"/>
      <c r="U23" s="637"/>
      <c r="V23" s="637"/>
      <c r="W23" s="637"/>
      <c r="X23" s="637"/>
      <c r="Y23" s="638"/>
      <c r="Z23" s="685">
        <v>0</v>
      </c>
      <c r="AA23" s="685"/>
      <c r="AB23" s="685"/>
      <c r="AC23" s="685"/>
      <c r="AD23" s="686">
        <v>1182</v>
      </c>
      <c r="AE23" s="686"/>
      <c r="AF23" s="686"/>
      <c r="AG23" s="686"/>
      <c r="AH23" s="686"/>
      <c r="AI23" s="686"/>
      <c r="AJ23" s="686"/>
      <c r="AK23" s="686"/>
      <c r="AL23" s="639">
        <v>0</v>
      </c>
      <c r="AM23" s="640"/>
      <c r="AN23" s="640"/>
      <c r="AO23" s="687"/>
      <c r="AP23" s="731" t="s">
        <v>283</v>
      </c>
      <c r="AQ23" s="738"/>
      <c r="AR23" s="738"/>
      <c r="AS23" s="738"/>
      <c r="AT23" s="738"/>
      <c r="AU23" s="738"/>
      <c r="AV23" s="738"/>
      <c r="AW23" s="738"/>
      <c r="AX23" s="738"/>
      <c r="AY23" s="738"/>
      <c r="AZ23" s="738"/>
      <c r="BA23" s="738"/>
      <c r="BB23" s="738"/>
      <c r="BC23" s="738"/>
      <c r="BD23" s="738"/>
      <c r="BE23" s="738"/>
      <c r="BF23" s="733"/>
      <c r="BG23" s="636" t="s">
        <v>233</v>
      </c>
      <c r="BH23" s="637"/>
      <c r="BI23" s="637"/>
      <c r="BJ23" s="637"/>
      <c r="BK23" s="637"/>
      <c r="BL23" s="637"/>
      <c r="BM23" s="637"/>
      <c r="BN23" s="638"/>
      <c r="BO23" s="685" t="s">
        <v>128</v>
      </c>
      <c r="BP23" s="685"/>
      <c r="BQ23" s="685"/>
      <c r="BR23" s="685"/>
      <c r="BS23" s="642" t="s">
        <v>233</v>
      </c>
      <c r="BT23" s="637"/>
      <c r="BU23" s="637"/>
      <c r="BV23" s="637"/>
      <c r="BW23" s="637"/>
      <c r="BX23" s="637"/>
      <c r="BY23" s="637"/>
      <c r="BZ23" s="637"/>
      <c r="CA23" s="637"/>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33" t="s">
        <v>289</v>
      </c>
      <c r="C24" s="634"/>
      <c r="D24" s="634"/>
      <c r="E24" s="634"/>
      <c r="F24" s="634"/>
      <c r="G24" s="634"/>
      <c r="H24" s="634"/>
      <c r="I24" s="634"/>
      <c r="J24" s="634"/>
      <c r="K24" s="634"/>
      <c r="L24" s="634"/>
      <c r="M24" s="634"/>
      <c r="N24" s="634"/>
      <c r="O24" s="634"/>
      <c r="P24" s="634"/>
      <c r="Q24" s="635"/>
      <c r="R24" s="636">
        <v>186948</v>
      </c>
      <c r="S24" s="637"/>
      <c r="T24" s="637"/>
      <c r="U24" s="637"/>
      <c r="V24" s="637"/>
      <c r="W24" s="637"/>
      <c r="X24" s="637"/>
      <c r="Y24" s="638"/>
      <c r="Z24" s="685">
        <v>2.1</v>
      </c>
      <c r="AA24" s="685"/>
      <c r="AB24" s="685"/>
      <c r="AC24" s="685"/>
      <c r="AD24" s="686" t="s">
        <v>128</v>
      </c>
      <c r="AE24" s="686"/>
      <c r="AF24" s="686"/>
      <c r="AG24" s="686"/>
      <c r="AH24" s="686"/>
      <c r="AI24" s="686"/>
      <c r="AJ24" s="686"/>
      <c r="AK24" s="686"/>
      <c r="AL24" s="639" t="s">
        <v>128</v>
      </c>
      <c r="AM24" s="640"/>
      <c r="AN24" s="640"/>
      <c r="AO24" s="687"/>
      <c r="AP24" s="731" t="s">
        <v>290</v>
      </c>
      <c r="AQ24" s="738"/>
      <c r="AR24" s="738"/>
      <c r="AS24" s="738"/>
      <c r="AT24" s="738"/>
      <c r="AU24" s="738"/>
      <c r="AV24" s="738"/>
      <c r="AW24" s="738"/>
      <c r="AX24" s="738"/>
      <c r="AY24" s="738"/>
      <c r="AZ24" s="738"/>
      <c r="BA24" s="738"/>
      <c r="BB24" s="738"/>
      <c r="BC24" s="738"/>
      <c r="BD24" s="738"/>
      <c r="BE24" s="738"/>
      <c r="BF24" s="733"/>
      <c r="BG24" s="636" t="s">
        <v>128</v>
      </c>
      <c r="BH24" s="637"/>
      <c r="BI24" s="637"/>
      <c r="BJ24" s="637"/>
      <c r="BK24" s="637"/>
      <c r="BL24" s="637"/>
      <c r="BM24" s="637"/>
      <c r="BN24" s="638"/>
      <c r="BO24" s="685" t="s">
        <v>128</v>
      </c>
      <c r="BP24" s="685"/>
      <c r="BQ24" s="685"/>
      <c r="BR24" s="685"/>
      <c r="BS24" s="642" t="s">
        <v>233</v>
      </c>
      <c r="BT24" s="637"/>
      <c r="BU24" s="637"/>
      <c r="BV24" s="637"/>
      <c r="BW24" s="637"/>
      <c r="BX24" s="637"/>
      <c r="BY24" s="637"/>
      <c r="BZ24" s="637"/>
      <c r="CA24" s="637"/>
      <c r="CB24" s="666"/>
      <c r="CD24" s="694" t="s">
        <v>291</v>
      </c>
      <c r="CE24" s="695"/>
      <c r="CF24" s="695"/>
      <c r="CG24" s="695"/>
      <c r="CH24" s="695"/>
      <c r="CI24" s="695"/>
      <c r="CJ24" s="695"/>
      <c r="CK24" s="695"/>
      <c r="CL24" s="695"/>
      <c r="CM24" s="695"/>
      <c r="CN24" s="695"/>
      <c r="CO24" s="695"/>
      <c r="CP24" s="695"/>
      <c r="CQ24" s="696"/>
      <c r="CR24" s="688">
        <v>3220312</v>
      </c>
      <c r="CS24" s="689"/>
      <c r="CT24" s="689"/>
      <c r="CU24" s="689"/>
      <c r="CV24" s="689"/>
      <c r="CW24" s="689"/>
      <c r="CX24" s="689"/>
      <c r="CY24" s="735"/>
      <c r="CZ24" s="736">
        <v>37.200000000000003</v>
      </c>
      <c r="DA24" s="705"/>
      <c r="DB24" s="705"/>
      <c r="DC24" s="739"/>
      <c r="DD24" s="734">
        <v>1847000</v>
      </c>
      <c r="DE24" s="689"/>
      <c r="DF24" s="689"/>
      <c r="DG24" s="689"/>
      <c r="DH24" s="689"/>
      <c r="DI24" s="689"/>
      <c r="DJ24" s="689"/>
      <c r="DK24" s="735"/>
      <c r="DL24" s="734">
        <v>1842572</v>
      </c>
      <c r="DM24" s="689"/>
      <c r="DN24" s="689"/>
      <c r="DO24" s="689"/>
      <c r="DP24" s="689"/>
      <c r="DQ24" s="689"/>
      <c r="DR24" s="689"/>
      <c r="DS24" s="689"/>
      <c r="DT24" s="689"/>
      <c r="DU24" s="689"/>
      <c r="DV24" s="735"/>
      <c r="DW24" s="736">
        <v>46.6</v>
      </c>
      <c r="DX24" s="705"/>
      <c r="DY24" s="705"/>
      <c r="DZ24" s="705"/>
      <c r="EA24" s="705"/>
      <c r="EB24" s="705"/>
      <c r="EC24" s="737"/>
    </row>
    <row r="25" spans="2:133" ht="11.25" customHeight="1" x14ac:dyDescent="0.15">
      <c r="B25" s="633" t="s">
        <v>292</v>
      </c>
      <c r="C25" s="634"/>
      <c r="D25" s="634"/>
      <c r="E25" s="634"/>
      <c r="F25" s="634"/>
      <c r="G25" s="634"/>
      <c r="H25" s="634"/>
      <c r="I25" s="634"/>
      <c r="J25" s="634"/>
      <c r="K25" s="634"/>
      <c r="L25" s="634"/>
      <c r="M25" s="634"/>
      <c r="N25" s="634"/>
      <c r="O25" s="634"/>
      <c r="P25" s="634"/>
      <c r="Q25" s="635"/>
      <c r="R25" s="636">
        <v>78577</v>
      </c>
      <c r="S25" s="637"/>
      <c r="T25" s="637"/>
      <c r="U25" s="637"/>
      <c r="V25" s="637"/>
      <c r="W25" s="637"/>
      <c r="X25" s="637"/>
      <c r="Y25" s="638"/>
      <c r="Z25" s="685">
        <v>0.9</v>
      </c>
      <c r="AA25" s="685"/>
      <c r="AB25" s="685"/>
      <c r="AC25" s="685"/>
      <c r="AD25" s="686" t="s">
        <v>233</v>
      </c>
      <c r="AE25" s="686"/>
      <c r="AF25" s="686"/>
      <c r="AG25" s="686"/>
      <c r="AH25" s="686"/>
      <c r="AI25" s="686"/>
      <c r="AJ25" s="686"/>
      <c r="AK25" s="686"/>
      <c r="AL25" s="639" t="s">
        <v>128</v>
      </c>
      <c r="AM25" s="640"/>
      <c r="AN25" s="640"/>
      <c r="AO25" s="687"/>
      <c r="AP25" s="731" t="s">
        <v>293</v>
      </c>
      <c r="AQ25" s="738"/>
      <c r="AR25" s="738"/>
      <c r="AS25" s="738"/>
      <c r="AT25" s="738"/>
      <c r="AU25" s="738"/>
      <c r="AV25" s="738"/>
      <c r="AW25" s="738"/>
      <c r="AX25" s="738"/>
      <c r="AY25" s="738"/>
      <c r="AZ25" s="738"/>
      <c r="BA25" s="738"/>
      <c r="BB25" s="738"/>
      <c r="BC25" s="738"/>
      <c r="BD25" s="738"/>
      <c r="BE25" s="738"/>
      <c r="BF25" s="733"/>
      <c r="BG25" s="636" t="s">
        <v>128</v>
      </c>
      <c r="BH25" s="637"/>
      <c r="BI25" s="637"/>
      <c r="BJ25" s="637"/>
      <c r="BK25" s="637"/>
      <c r="BL25" s="637"/>
      <c r="BM25" s="637"/>
      <c r="BN25" s="638"/>
      <c r="BO25" s="685" t="s">
        <v>233</v>
      </c>
      <c r="BP25" s="685"/>
      <c r="BQ25" s="685"/>
      <c r="BR25" s="685"/>
      <c r="BS25" s="642" t="s">
        <v>233</v>
      </c>
      <c r="BT25" s="637"/>
      <c r="BU25" s="637"/>
      <c r="BV25" s="637"/>
      <c r="BW25" s="637"/>
      <c r="BX25" s="637"/>
      <c r="BY25" s="637"/>
      <c r="BZ25" s="637"/>
      <c r="CA25" s="637"/>
      <c r="CB25" s="666"/>
      <c r="CD25" s="667" t="s">
        <v>294</v>
      </c>
      <c r="CE25" s="664"/>
      <c r="CF25" s="664"/>
      <c r="CG25" s="664"/>
      <c r="CH25" s="664"/>
      <c r="CI25" s="664"/>
      <c r="CJ25" s="664"/>
      <c r="CK25" s="664"/>
      <c r="CL25" s="664"/>
      <c r="CM25" s="664"/>
      <c r="CN25" s="664"/>
      <c r="CO25" s="664"/>
      <c r="CP25" s="664"/>
      <c r="CQ25" s="665"/>
      <c r="CR25" s="636">
        <v>886284</v>
      </c>
      <c r="CS25" s="655"/>
      <c r="CT25" s="655"/>
      <c r="CU25" s="655"/>
      <c r="CV25" s="655"/>
      <c r="CW25" s="655"/>
      <c r="CX25" s="655"/>
      <c r="CY25" s="656"/>
      <c r="CZ25" s="639">
        <v>10.199999999999999</v>
      </c>
      <c r="DA25" s="657"/>
      <c r="DB25" s="657"/>
      <c r="DC25" s="658"/>
      <c r="DD25" s="642">
        <v>799400</v>
      </c>
      <c r="DE25" s="655"/>
      <c r="DF25" s="655"/>
      <c r="DG25" s="655"/>
      <c r="DH25" s="655"/>
      <c r="DI25" s="655"/>
      <c r="DJ25" s="655"/>
      <c r="DK25" s="656"/>
      <c r="DL25" s="642">
        <v>795338</v>
      </c>
      <c r="DM25" s="655"/>
      <c r="DN25" s="655"/>
      <c r="DO25" s="655"/>
      <c r="DP25" s="655"/>
      <c r="DQ25" s="655"/>
      <c r="DR25" s="655"/>
      <c r="DS25" s="655"/>
      <c r="DT25" s="655"/>
      <c r="DU25" s="655"/>
      <c r="DV25" s="656"/>
      <c r="DW25" s="639">
        <v>20.100000000000001</v>
      </c>
      <c r="DX25" s="657"/>
      <c r="DY25" s="657"/>
      <c r="DZ25" s="657"/>
      <c r="EA25" s="657"/>
      <c r="EB25" s="657"/>
      <c r="EC25" s="659"/>
    </row>
    <row r="26" spans="2:133" ht="11.25" customHeight="1" x14ac:dyDescent="0.15">
      <c r="B26" s="633" t="s">
        <v>295</v>
      </c>
      <c r="C26" s="634"/>
      <c r="D26" s="634"/>
      <c r="E26" s="634"/>
      <c r="F26" s="634"/>
      <c r="G26" s="634"/>
      <c r="H26" s="634"/>
      <c r="I26" s="634"/>
      <c r="J26" s="634"/>
      <c r="K26" s="634"/>
      <c r="L26" s="634"/>
      <c r="M26" s="634"/>
      <c r="N26" s="634"/>
      <c r="O26" s="634"/>
      <c r="P26" s="634"/>
      <c r="Q26" s="635"/>
      <c r="R26" s="636">
        <v>38499</v>
      </c>
      <c r="S26" s="637"/>
      <c r="T26" s="637"/>
      <c r="U26" s="637"/>
      <c r="V26" s="637"/>
      <c r="W26" s="637"/>
      <c r="X26" s="637"/>
      <c r="Y26" s="638"/>
      <c r="Z26" s="685">
        <v>0.4</v>
      </c>
      <c r="AA26" s="685"/>
      <c r="AB26" s="685"/>
      <c r="AC26" s="685"/>
      <c r="AD26" s="686" t="s">
        <v>233</v>
      </c>
      <c r="AE26" s="686"/>
      <c r="AF26" s="686"/>
      <c r="AG26" s="686"/>
      <c r="AH26" s="686"/>
      <c r="AI26" s="686"/>
      <c r="AJ26" s="686"/>
      <c r="AK26" s="686"/>
      <c r="AL26" s="639" t="s">
        <v>128</v>
      </c>
      <c r="AM26" s="640"/>
      <c r="AN26" s="640"/>
      <c r="AO26" s="687"/>
      <c r="AP26" s="731" t="s">
        <v>296</v>
      </c>
      <c r="AQ26" s="732"/>
      <c r="AR26" s="732"/>
      <c r="AS26" s="732"/>
      <c r="AT26" s="732"/>
      <c r="AU26" s="732"/>
      <c r="AV26" s="732"/>
      <c r="AW26" s="732"/>
      <c r="AX26" s="732"/>
      <c r="AY26" s="732"/>
      <c r="AZ26" s="732"/>
      <c r="BA26" s="732"/>
      <c r="BB26" s="732"/>
      <c r="BC26" s="732"/>
      <c r="BD26" s="732"/>
      <c r="BE26" s="732"/>
      <c r="BF26" s="733"/>
      <c r="BG26" s="636" t="s">
        <v>128</v>
      </c>
      <c r="BH26" s="637"/>
      <c r="BI26" s="637"/>
      <c r="BJ26" s="637"/>
      <c r="BK26" s="637"/>
      <c r="BL26" s="637"/>
      <c r="BM26" s="637"/>
      <c r="BN26" s="638"/>
      <c r="BO26" s="685" t="s">
        <v>128</v>
      </c>
      <c r="BP26" s="685"/>
      <c r="BQ26" s="685"/>
      <c r="BR26" s="685"/>
      <c r="BS26" s="642" t="s">
        <v>128</v>
      </c>
      <c r="BT26" s="637"/>
      <c r="BU26" s="637"/>
      <c r="BV26" s="637"/>
      <c r="BW26" s="637"/>
      <c r="BX26" s="637"/>
      <c r="BY26" s="637"/>
      <c r="BZ26" s="637"/>
      <c r="CA26" s="637"/>
      <c r="CB26" s="666"/>
      <c r="CD26" s="667" t="s">
        <v>297</v>
      </c>
      <c r="CE26" s="664"/>
      <c r="CF26" s="664"/>
      <c r="CG26" s="664"/>
      <c r="CH26" s="664"/>
      <c r="CI26" s="664"/>
      <c r="CJ26" s="664"/>
      <c r="CK26" s="664"/>
      <c r="CL26" s="664"/>
      <c r="CM26" s="664"/>
      <c r="CN26" s="664"/>
      <c r="CO26" s="664"/>
      <c r="CP26" s="664"/>
      <c r="CQ26" s="665"/>
      <c r="CR26" s="636">
        <v>518130</v>
      </c>
      <c r="CS26" s="637"/>
      <c r="CT26" s="637"/>
      <c r="CU26" s="637"/>
      <c r="CV26" s="637"/>
      <c r="CW26" s="637"/>
      <c r="CX26" s="637"/>
      <c r="CY26" s="638"/>
      <c r="CZ26" s="639">
        <v>6</v>
      </c>
      <c r="DA26" s="657"/>
      <c r="DB26" s="657"/>
      <c r="DC26" s="658"/>
      <c r="DD26" s="642">
        <v>465725</v>
      </c>
      <c r="DE26" s="637"/>
      <c r="DF26" s="637"/>
      <c r="DG26" s="637"/>
      <c r="DH26" s="637"/>
      <c r="DI26" s="637"/>
      <c r="DJ26" s="637"/>
      <c r="DK26" s="638"/>
      <c r="DL26" s="642" t="s">
        <v>128</v>
      </c>
      <c r="DM26" s="637"/>
      <c r="DN26" s="637"/>
      <c r="DO26" s="637"/>
      <c r="DP26" s="637"/>
      <c r="DQ26" s="637"/>
      <c r="DR26" s="637"/>
      <c r="DS26" s="637"/>
      <c r="DT26" s="637"/>
      <c r="DU26" s="637"/>
      <c r="DV26" s="638"/>
      <c r="DW26" s="639" t="s">
        <v>233</v>
      </c>
      <c r="DX26" s="657"/>
      <c r="DY26" s="657"/>
      <c r="DZ26" s="657"/>
      <c r="EA26" s="657"/>
      <c r="EB26" s="657"/>
      <c r="EC26" s="659"/>
    </row>
    <row r="27" spans="2:133" ht="11.25" customHeight="1" x14ac:dyDescent="0.15">
      <c r="B27" s="633" t="s">
        <v>298</v>
      </c>
      <c r="C27" s="634"/>
      <c r="D27" s="634"/>
      <c r="E27" s="634"/>
      <c r="F27" s="634"/>
      <c r="G27" s="634"/>
      <c r="H27" s="634"/>
      <c r="I27" s="634"/>
      <c r="J27" s="634"/>
      <c r="K27" s="634"/>
      <c r="L27" s="634"/>
      <c r="M27" s="634"/>
      <c r="N27" s="634"/>
      <c r="O27" s="634"/>
      <c r="P27" s="634"/>
      <c r="Q27" s="635"/>
      <c r="R27" s="636">
        <v>1908067</v>
      </c>
      <c r="S27" s="637"/>
      <c r="T27" s="637"/>
      <c r="U27" s="637"/>
      <c r="V27" s="637"/>
      <c r="W27" s="637"/>
      <c r="X27" s="637"/>
      <c r="Y27" s="638"/>
      <c r="Z27" s="685">
        <v>21.5</v>
      </c>
      <c r="AA27" s="685"/>
      <c r="AB27" s="685"/>
      <c r="AC27" s="685"/>
      <c r="AD27" s="686" t="s">
        <v>128</v>
      </c>
      <c r="AE27" s="686"/>
      <c r="AF27" s="686"/>
      <c r="AG27" s="686"/>
      <c r="AH27" s="686"/>
      <c r="AI27" s="686"/>
      <c r="AJ27" s="686"/>
      <c r="AK27" s="686"/>
      <c r="AL27" s="639" t="s">
        <v>233</v>
      </c>
      <c r="AM27" s="640"/>
      <c r="AN27" s="640"/>
      <c r="AO27" s="687"/>
      <c r="AP27" s="633" t="s">
        <v>299</v>
      </c>
      <c r="AQ27" s="634"/>
      <c r="AR27" s="634"/>
      <c r="AS27" s="634"/>
      <c r="AT27" s="634"/>
      <c r="AU27" s="634"/>
      <c r="AV27" s="634"/>
      <c r="AW27" s="634"/>
      <c r="AX27" s="634"/>
      <c r="AY27" s="634"/>
      <c r="AZ27" s="634"/>
      <c r="BA27" s="634"/>
      <c r="BB27" s="634"/>
      <c r="BC27" s="634"/>
      <c r="BD27" s="634"/>
      <c r="BE27" s="634"/>
      <c r="BF27" s="635"/>
      <c r="BG27" s="636">
        <v>1219112</v>
      </c>
      <c r="BH27" s="637"/>
      <c r="BI27" s="637"/>
      <c r="BJ27" s="637"/>
      <c r="BK27" s="637"/>
      <c r="BL27" s="637"/>
      <c r="BM27" s="637"/>
      <c r="BN27" s="638"/>
      <c r="BO27" s="685">
        <v>100</v>
      </c>
      <c r="BP27" s="685"/>
      <c r="BQ27" s="685"/>
      <c r="BR27" s="685"/>
      <c r="BS27" s="642" t="s">
        <v>233</v>
      </c>
      <c r="BT27" s="637"/>
      <c r="BU27" s="637"/>
      <c r="BV27" s="637"/>
      <c r="BW27" s="637"/>
      <c r="BX27" s="637"/>
      <c r="BY27" s="637"/>
      <c r="BZ27" s="637"/>
      <c r="CA27" s="637"/>
      <c r="CB27" s="666"/>
      <c r="CD27" s="667" t="s">
        <v>300</v>
      </c>
      <c r="CE27" s="664"/>
      <c r="CF27" s="664"/>
      <c r="CG27" s="664"/>
      <c r="CH27" s="664"/>
      <c r="CI27" s="664"/>
      <c r="CJ27" s="664"/>
      <c r="CK27" s="664"/>
      <c r="CL27" s="664"/>
      <c r="CM27" s="664"/>
      <c r="CN27" s="664"/>
      <c r="CO27" s="664"/>
      <c r="CP27" s="664"/>
      <c r="CQ27" s="665"/>
      <c r="CR27" s="636">
        <v>1655191</v>
      </c>
      <c r="CS27" s="655"/>
      <c r="CT27" s="655"/>
      <c r="CU27" s="655"/>
      <c r="CV27" s="655"/>
      <c r="CW27" s="655"/>
      <c r="CX27" s="655"/>
      <c r="CY27" s="656"/>
      <c r="CZ27" s="639">
        <v>19.100000000000001</v>
      </c>
      <c r="DA27" s="657"/>
      <c r="DB27" s="657"/>
      <c r="DC27" s="658"/>
      <c r="DD27" s="642">
        <v>415037</v>
      </c>
      <c r="DE27" s="655"/>
      <c r="DF27" s="655"/>
      <c r="DG27" s="655"/>
      <c r="DH27" s="655"/>
      <c r="DI27" s="655"/>
      <c r="DJ27" s="655"/>
      <c r="DK27" s="656"/>
      <c r="DL27" s="642">
        <v>414671</v>
      </c>
      <c r="DM27" s="655"/>
      <c r="DN27" s="655"/>
      <c r="DO27" s="655"/>
      <c r="DP27" s="655"/>
      <c r="DQ27" s="655"/>
      <c r="DR27" s="655"/>
      <c r="DS27" s="655"/>
      <c r="DT27" s="655"/>
      <c r="DU27" s="655"/>
      <c r="DV27" s="656"/>
      <c r="DW27" s="639">
        <v>10.5</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36">
        <v>12124</v>
      </c>
      <c r="S28" s="637"/>
      <c r="T28" s="637"/>
      <c r="U28" s="637"/>
      <c r="V28" s="637"/>
      <c r="W28" s="637"/>
      <c r="X28" s="637"/>
      <c r="Y28" s="638"/>
      <c r="Z28" s="685">
        <v>0.1</v>
      </c>
      <c r="AA28" s="685"/>
      <c r="AB28" s="685"/>
      <c r="AC28" s="685"/>
      <c r="AD28" s="686">
        <v>12124</v>
      </c>
      <c r="AE28" s="686"/>
      <c r="AF28" s="686"/>
      <c r="AG28" s="686"/>
      <c r="AH28" s="686"/>
      <c r="AI28" s="686"/>
      <c r="AJ28" s="686"/>
      <c r="AK28" s="686"/>
      <c r="AL28" s="639">
        <v>0.3</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36">
        <v>678837</v>
      </c>
      <c r="CS28" s="637"/>
      <c r="CT28" s="637"/>
      <c r="CU28" s="637"/>
      <c r="CV28" s="637"/>
      <c r="CW28" s="637"/>
      <c r="CX28" s="637"/>
      <c r="CY28" s="638"/>
      <c r="CZ28" s="639">
        <v>7.8</v>
      </c>
      <c r="DA28" s="657"/>
      <c r="DB28" s="657"/>
      <c r="DC28" s="658"/>
      <c r="DD28" s="642">
        <v>632563</v>
      </c>
      <c r="DE28" s="637"/>
      <c r="DF28" s="637"/>
      <c r="DG28" s="637"/>
      <c r="DH28" s="637"/>
      <c r="DI28" s="637"/>
      <c r="DJ28" s="637"/>
      <c r="DK28" s="638"/>
      <c r="DL28" s="642">
        <v>632563</v>
      </c>
      <c r="DM28" s="637"/>
      <c r="DN28" s="637"/>
      <c r="DO28" s="637"/>
      <c r="DP28" s="637"/>
      <c r="DQ28" s="637"/>
      <c r="DR28" s="637"/>
      <c r="DS28" s="637"/>
      <c r="DT28" s="637"/>
      <c r="DU28" s="637"/>
      <c r="DV28" s="638"/>
      <c r="DW28" s="639">
        <v>16</v>
      </c>
      <c r="DX28" s="657"/>
      <c r="DY28" s="657"/>
      <c r="DZ28" s="657"/>
      <c r="EA28" s="657"/>
      <c r="EB28" s="657"/>
      <c r="EC28" s="659"/>
    </row>
    <row r="29" spans="2:133" ht="11.25" customHeight="1" x14ac:dyDescent="0.15">
      <c r="B29" s="633" t="s">
        <v>303</v>
      </c>
      <c r="C29" s="634"/>
      <c r="D29" s="634"/>
      <c r="E29" s="634"/>
      <c r="F29" s="634"/>
      <c r="G29" s="634"/>
      <c r="H29" s="634"/>
      <c r="I29" s="634"/>
      <c r="J29" s="634"/>
      <c r="K29" s="634"/>
      <c r="L29" s="634"/>
      <c r="M29" s="634"/>
      <c r="N29" s="634"/>
      <c r="O29" s="634"/>
      <c r="P29" s="634"/>
      <c r="Q29" s="635"/>
      <c r="R29" s="636">
        <v>1092171</v>
      </c>
      <c r="S29" s="637"/>
      <c r="T29" s="637"/>
      <c r="U29" s="637"/>
      <c r="V29" s="637"/>
      <c r="W29" s="637"/>
      <c r="X29" s="637"/>
      <c r="Y29" s="638"/>
      <c r="Z29" s="685">
        <v>12.3</v>
      </c>
      <c r="AA29" s="685"/>
      <c r="AB29" s="685"/>
      <c r="AC29" s="685"/>
      <c r="AD29" s="686" t="s">
        <v>233</v>
      </c>
      <c r="AE29" s="686"/>
      <c r="AF29" s="686"/>
      <c r="AG29" s="686"/>
      <c r="AH29" s="686"/>
      <c r="AI29" s="686"/>
      <c r="AJ29" s="686"/>
      <c r="AK29" s="686"/>
      <c r="AL29" s="639" t="s">
        <v>233</v>
      </c>
      <c r="AM29" s="640"/>
      <c r="AN29" s="640"/>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70</v>
      </c>
      <c r="CG29" s="664"/>
      <c r="CH29" s="664"/>
      <c r="CI29" s="664"/>
      <c r="CJ29" s="664"/>
      <c r="CK29" s="664"/>
      <c r="CL29" s="664"/>
      <c r="CM29" s="664"/>
      <c r="CN29" s="664"/>
      <c r="CO29" s="664"/>
      <c r="CP29" s="664"/>
      <c r="CQ29" s="665"/>
      <c r="CR29" s="636">
        <v>678524</v>
      </c>
      <c r="CS29" s="655"/>
      <c r="CT29" s="655"/>
      <c r="CU29" s="655"/>
      <c r="CV29" s="655"/>
      <c r="CW29" s="655"/>
      <c r="CX29" s="655"/>
      <c r="CY29" s="656"/>
      <c r="CZ29" s="639">
        <v>7.8</v>
      </c>
      <c r="DA29" s="657"/>
      <c r="DB29" s="657"/>
      <c r="DC29" s="658"/>
      <c r="DD29" s="642">
        <v>632250</v>
      </c>
      <c r="DE29" s="655"/>
      <c r="DF29" s="655"/>
      <c r="DG29" s="655"/>
      <c r="DH29" s="655"/>
      <c r="DI29" s="655"/>
      <c r="DJ29" s="655"/>
      <c r="DK29" s="656"/>
      <c r="DL29" s="642">
        <v>632250</v>
      </c>
      <c r="DM29" s="655"/>
      <c r="DN29" s="655"/>
      <c r="DO29" s="655"/>
      <c r="DP29" s="655"/>
      <c r="DQ29" s="655"/>
      <c r="DR29" s="655"/>
      <c r="DS29" s="655"/>
      <c r="DT29" s="655"/>
      <c r="DU29" s="655"/>
      <c r="DV29" s="656"/>
      <c r="DW29" s="639">
        <v>16</v>
      </c>
      <c r="DX29" s="657"/>
      <c r="DY29" s="657"/>
      <c r="DZ29" s="657"/>
      <c r="EA29" s="657"/>
      <c r="EB29" s="657"/>
      <c r="EC29" s="659"/>
    </row>
    <row r="30" spans="2:133" ht="11.25" customHeight="1" x14ac:dyDescent="0.15">
      <c r="B30" s="633" t="s">
        <v>307</v>
      </c>
      <c r="C30" s="634"/>
      <c r="D30" s="634"/>
      <c r="E30" s="634"/>
      <c r="F30" s="634"/>
      <c r="G30" s="634"/>
      <c r="H30" s="634"/>
      <c r="I30" s="634"/>
      <c r="J30" s="634"/>
      <c r="K30" s="634"/>
      <c r="L30" s="634"/>
      <c r="M30" s="634"/>
      <c r="N30" s="634"/>
      <c r="O30" s="634"/>
      <c r="P30" s="634"/>
      <c r="Q30" s="635"/>
      <c r="R30" s="636">
        <v>30911</v>
      </c>
      <c r="S30" s="637"/>
      <c r="T30" s="637"/>
      <c r="U30" s="637"/>
      <c r="V30" s="637"/>
      <c r="W30" s="637"/>
      <c r="X30" s="637"/>
      <c r="Y30" s="638"/>
      <c r="Z30" s="685">
        <v>0.3</v>
      </c>
      <c r="AA30" s="685"/>
      <c r="AB30" s="685"/>
      <c r="AC30" s="685"/>
      <c r="AD30" s="686">
        <v>25111</v>
      </c>
      <c r="AE30" s="686"/>
      <c r="AF30" s="686"/>
      <c r="AG30" s="686"/>
      <c r="AH30" s="686"/>
      <c r="AI30" s="686"/>
      <c r="AJ30" s="686"/>
      <c r="AK30" s="686"/>
      <c r="AL30" s="639">
        <v>0.7</v>
      </c>
      <c r="AM30" s="640"/>
      <c r="AN30" s="640"/>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98.5</v>
      </c>
      <c r="BH30" s="704"/>
      <c r="BI30" s="704"/>
      <c r="BJ30" s="704"/>
      <c r="BK30" s="704"/>
      <c r="BL30" s="704"/>
      <c r="BM30" s="705">
        <v>95.7</v>
      </c>
      <c r="BN30" s="704"/>
      <c r="BO30" s="704"/>
      <c r="BP30" s="704"/>
      <c r="BQ30" s="706"/>
      <c r="BR30" s="703">
        <v>98.4</v>
      </c>
      <c r="BS30" s="704"/>
      <c r="BT30" s="704"/>
      <c r="BU30" s="704"/>
      <c r="BV30" s="704"/>
      <c r="BW30" s="704"/>
      <c r="BX30" s="705">
        <v>94.8</v>
      </c>
      <c r="BY30" s="704"/>
      <c r="BZ30" s="704"/>
      <c r="CA30" s="704"/>
      <c r="CB30" s="706"/>
      <c r="CD30" s="709"/>
      <c r="CE30" s="710"/>
      <c r="CF30" s="667" t="s">
        <v>310</v>
      </c>
      <c r="CG30" s="664"/>
      <c r="CH30" s="664"/>
      <c r="CI30" s="664"/>
      <c r="CJ30" s="664"/>
      <c r="CK30" s="664"/>
      <c r="CL30" s="664"/>
      <c r="CM30" s="664"/>
      <c r="CN30" s="664"/>
      <c r="CO30" s="664"/>
      <c r="CP30" s="664"/>
      <c r="CQ30" s="665"/>
      <c r="CR30" s="636">
        <v>615617</v>
      </c>
      <c r="CS30" s="637"/>
      <c r="CT30" s="637"/>
      <c r="CU30" s="637"/>
      <c r="CV30" s="637"/>
      <c r="CW30" s="637"/>
      <c r="CX30" s="637"/>
      <c r="CY30" s="638"/>
      <c r="CZ30" s="639">
        <v>7.1</v>
      </c>
      <c r="DA30" s="657"/>
      <c r="DB30" s="657"/>
      <c r="DC30" s="658"/>
      <c r="DD30" s="642">
        <v>569343</v>
      </c>
      <c r="DE30" s="637"/>
      <c r="DF30" s="637"/>
      <c r="DG30" s="637"/>
      <c r="DH30" s="637"/>
      <c r="DI30" s="637"/>
      <c r="DJ30" s="637"/>
      <c r="DK30" s="638"/>
      <c r="DL30" s="642">
        <v>569343</v>
      </c>
      <c r="DM30" s="637"/>
      <c r="DN30" s="637"/>
      <c r="DO30" s="637"/>
      <c r="DP30" s="637"/>
      <c r="DQ30" s="637"/>
      <c r="DR30" s="637"/>
      <c r="DS30" s="637"/>
      <c r="DT30" s="637"/>
      <c r="DU30" s="637"/>
      <c r="DV30" s="638"/>
      <c r="DW30" s="639">
        <v>14.4</v>
      </c>
      <c r="DX30" s="657"/>
      <c r="DY30" s="657"/>
      <c r="DZ30" s="657"/>
      <c r="EA30" s="657"/>
      <c r="EB30" s="657"/>
      <c r="EC30" s="659"/>
    </row>
    <row r="31" spans="2:133" ht="11.25" customHeight="1" x14ac:dyDescent="0.15">
      <c r="B31" s="633" t="s">
        <v>311</v>
      </c>
      <c r="C31" s="634"/>
      <c r="D31" s="634"/>
      <c r="E31" s="634"/>
      <c r="F31" s="634"/>
      <c r="G31" s="634"/>
      <c r="H31" s="634"/>
      <c r="I31" s="634"/>
      <c r="J31" s="634"/>
      <c r="K31" s="634"/>
      <c r="L31" s="634"/>
      <c r="M31" s="634"/>
      <c r="N31" s="634"/>
      <c r="O31" s="634"/>
      <c r="P31" s="634"/>
      <c r="Q31" s="635"/>
      <c r="R31" s="636">
        <v>183327</v>
      </c>
      <c r="S31" s="637"/>
      <c r="T31" s="637"/>
      <c r="U31" s="637"/>
      <c r="V31" s="637"/>
      <c r="W31" s="637"/>
      <c r="X31" s="637"/>
      <c r="Y31" s="638"/>
      <c r="Z31" s="685">
        <v>2.1</v>
      </c>
      <c r="AA31" s="685"/>
      <c r="AB31" s="685"/>
      <c r="AC31" s="685"/>
      <c r="AD31" s="686" t="s">
        <v>233</v>
      </c>
      <c r="AE31" s="686"/>
      <c r="AF31" s="686"/>
      <c r="AG31" s="686"/>
      <c r="AH31" s="686"/>
      <c r="AI31" s="686"/>
      <c r="AJ31" s="686"/>
      <c r="AK31" s="686"/>
      <c r="AL31" s="639" t="s">
        <v>128</v>
      </c>
      <c r="AM31" s="640"/>
      <c r="AN31" s="640"/>
      <c r="AO31" s="687"/>
      <c r="AP31" s="715"/>
      <c r="AQ31" s="716"/>
      <c r="AR31" s="716"/>
      <c r="AS31" s="716"/>
      <c r="AT31" s="720"/>
      <c r="AU31" s="229" t="s">
        <v>312</v>
      </c>
      <c r="AV31" s="229"/>
      <c r="AW31" s="229"/>
      <c r="AX31" s="633" t="s">
        <v>313</v>
      </c>
      <c r="AY31" s="634"/>
      <c r="AZ31" s="634"/>
      <c r="BA31" s="634"/>
      <c r="BB31" s="634"/>
      <c r="BC31" s="634"/>
      <c r="BD31" s="634"/>
      <c r="BE31" s="634"/>
      <c r="BF31" s="635"/>
      <c r="BG31" s="701">
        <v>98.3</v>
      </c>
      <c r="BH31" s="655"/>
      <c r="BI31" s="655"/>
      <c r="BJ31" s="655"/>
      <c r="BK31" s="655"/>
      <c r="BL31" s="655"/>
      <c r="BM31" s="640">
        <v>98</v>
      </c>
      <c r="BN31" s="702"/>
      <c r="BO31" s="702"/>
      <c r="BP31" s="702"/>
      <c r="BQ31" s="663"/>
      <c r="BR31" s="701">
        <v>98.6</v>
      </c>
      <c r="BS31" s="655"/>
      <c r="BT31" s="655"/>
      <c r="BU31" s="655"/>
      <c r="BV31" s="655"/>
      <c r="BW31" s="655"/>
      <c r="BX31" s="640">
        <v>97.8</v>
      </c>
      <c r="BY31" s="702"/>
      <c r="BZ31" s="702"/>
      <c r="CA31" s="702"/>
      <c r="CB31" s="663"/>
      <c r="CD31" s="709"/>
      <c r="CE31" s="710"/>
      <c r="CF31" s="667" t="s">
        <v>314</v>
      </c>
      <c r="CG31" s="664"/>
      <c r="CH31" s="664"/>
      <c r="CI31" s="664"/>
      <c r="CJ31" s="664"/>
      <c r="CK31" s="664"/>
      <c r="CL31" s="664"/>
      <c r="CM31" s="664"/>
      <c r="CN31" s="664"/>
      <c r="CO31" s="664"/>
      <c r="CP31" s="664"/>
      <c r="CQ31" s="665"/>
      <c r="CR31" s="636">
        <v>62907</v>
      </c>
      <c r="CS31" s="655"/>
      <c r="CT31" s="655"/>
      <c r="CU31" s="655"/>
      <c r="CV31" s="655"/>
      <c r="CW31" s="655"/>
      <c r="CX31" s="655"/>
      <c r="CY31" s="656"/>
      <c r="CZ31" s="639">
        <v>0.7</v>
      </c>
      <c r="DA31" s="657"/>
      <c r="DB31" s="657"/>
      <c r="DC31" s="658"/>
      <c r="DD31" s="642">
        <v>62907</v>
      </c>
      <c r="DE31" s="655"/>
      <c r="DF31" s="655"/>
      <c r="DG31" s="655"/>
      <c r="DH31" s="655"/>
      <c r="DI31" s="655"/>
      <c r="DJ31" s="655"/>
      <c r="DK31" s="656"/>
      <c r="DL31" s="642">
        <v>62907</v>
      </c>
      <c r="DM31" s="655"/>
      <c r="DN31" s="655"/>
      <c r="DO31" s="655"/>
      <c r="DP31" s="655"/>
      <c r="DQ31" s="655"/>
      <c r="DR31" s="655"/>
      <c r="DS31" s="655"/>
      <c r="DT31" s="655"/>
      <c r="DU31" s="655"/>
      <c r="DV31" s="656"/>
      <c r="DW31" s="639">
        <v>1.6</v>
      </c>
      <c r="DX31" s="657"/>
      <c r="DY31" s="657"/>
      <c r="DZ31" s="657"/>
      <c r="EA31" s="657"/>
      <c r="EB31" s="657"/>
      <c r="EC31" s="659"/>
    </row>
    <row r="32" spans="2:133" ht="11.25" customHeight="1" x14ac:dyDescent="0.15">
      <c r="B32" s="633" t="s">
        <v>315</v>
      </c>
      <c r="C32" s="634"/>
      <c r="D32" s="634"/>
      <c r="E32" s="634"/>
      <c r="F32" s="634"/>
      <c r="G32" s="634"/>
      <c r="H32" s="634"/>
      <c r="I32" s="634"/>
      <c r="J32" s="634"/>
      <c r="K32" s="634"/>
      <c r="L32" s="634"/>
      <c r="M32" s="634"/>
      <c r="N32" s="634"/>
      <c r="O32" s="634"/>
      <c r="P32" s="634"/>
      <c r="Q32" s="635"/>
      <c r="R32" s="636">
        <v>69935</v>
      </c>
      <c r="S32" s="637"/>
      <c r="T32" s="637"/>
      <c r="U32" s="637"/>
      <c r="V32" s="637"/>
      <c r="W32" s="637"/>
      <c r="X32" s="637"/>
      <c r="Y32" s="638"/>
      <c r="Z32" s="685">
        <v>0.8</v>
      </c>
      <c r="AA32" s="685"/>
      <c r="AB32" s="685"/>
      <c r="AC32" s="685"/>
      <c r="AD32" s="686" t="s">
        <v>128</v>
      </c>
      <c r="AE32" s="686"/>
      <c r="AF32" s="686"/>
      <c r="AG32" s="686"/>
      <c r="AH32" s="686"/>
      <c r="AI32" s="686"/>
      <c r="AJ32" s="686"/>
      <c r="AK32" s="686"/>
      <c r="AL32" s="639" t="s">
        <v>233</v>
      </c>
      <c r="AM32" s="640"/>
      <c r="AN32" s="640"/>
      <c r="AO32" s="687"/>
      <c r="AP32" s="717"/>
      <c r="AQ32" s="718"/>
      <c r="AR32" s="718"/>
      <c r="AS32" s="718"/>
      <c r="AT32" s="721"/>
      <c r="AU32" s="231"/>
      <c r="AV32" s="231"/>
      <c r="AW32" s="231"/>
      <c r="AX32" s="617" t="s">
        <v>316</v>
      </c>
      <c r="AY32" s="618"/>
      <c r="AZ32" s="618"/>
      <c r="BA32" s="618"/>
      <c r="BB32" s="618"/>
      <c r="BC32" s="618"/>
      <c r="BD32" s="618"/>
      <c r="BE32" s="618"/>
      <c r="BF32" s="619"/>
      <c r="BG32" s="700">
        <v>98.5</v>
      </c>
      <c r="BH32" s="621"/>
      <c r="BI32" s="621"/>
      <c r="BJ32" s="621"/>
      <c r="BK32" s="621"/>
      <c r="BL32" s="621"/>
      <c r="BM32" s="683">
        <v>93.7</v>
      </c>
      <c r="BN32" s="621"/>
      <c r="BO32" s="621"/>
      <c r="BP32" s="621"/>
      <c r="BQ32" s="676"/>
      <c r="BR32" s="700">
        <v>98</v>
      </c>
      <c r="BS32" s="621"/>
      <c r="BT32" s="621"/>
      <c r="BU32" s="621"/>
      <c r="BV32" s="621"/>
      <c r="BW32" s="621"/>
      <c r="BX32" s="683">
        <v>92.2</v>
      </c>
      <c r="BY32" s="621"/>
      <c r="BZ32" s="621"/>
      <c r="CA32" s="621"/>
      <c r="CB32" s="676"/>
      <c r="CD32" s="711"/>
      <c r="CE32" s="712"/>
      <c r="CF32" s="667" t="s">
        <v>317</v>
      </c>
      <c r="CG32" s="664"/>
      <c r="CH32" s="664"/>
      <c r="CI32" s="664"/>
      <c r="CJ32" s="664"/>
      <c r="CK32" s="664"/>
      <c r="CL32" s="664"/>
      <c r="CM32" s="664"/>
      <c r="CN32" s="664"/>
      <c r="CO32" s="664"/>
      <c r="CP32" s="664"/>
      <c r="CQ32" s="665"/>
      <c r="CR32" s="636">
        <v>313</v>
      </c>
      <c r="CS32" s="637"/>
      <c r="CT32" s="637"/>
      <c r="CU32" s="637"/>
      <c r="CV32" s="637"/>
      <c r="CW32" s="637"/>
      <c r="CX32" s="637"/>
      <c r="CY32" s="638"/>
      <c r="CZ32" s="639">
        <v>0</v>
      </c>
      <c r="DA32" s="657"/>
      <c r="DB32" s="657"/>
      <c r="DC32" s="658"/>
      <c r="DD32" s="642">
        <v>313</v>
      </c>
      <c r="DE32" s="637"/>
      <c r="DF32" s="637"/>
      <c r="DG32" s="637"/>
      <c r="DH32" s="637"/>
      <c r="DI32" s="637"/>
      <c r="DJ32" s="637"/>
      <c r="DK32" s="638"/>
      <c r="DL32" s="642">
        <v>313</v>
      </c>
      <c r="DM32" s="637"/>
      <c r="DN32" s="637"/>
      <c r="DO32" s="637"/>
      <c r="DP32" s="637"/>
      <c r="DQ32" s="637"/>
      <c r="DR32" s="637"/>
      <c r="DS32" s="637"/>
      <c r="DT32" s="637"/>
      <c r="DU32" s="637"/>
      <c r="DV32" s="638"/>
      <c r="DW32" s="639">
        <v>0</v>
      </c>
      <c r="DX32" s="657"/>
      <c r="DY32" s="657"/>
      <c r="DZ32" s="657"/>
      <c r="EA32" s="657"/>
      <c r="EB32" s="657"/>
      <c r="EC32" s="659"/>
    </row>
    <row r="33" spans="2:133" ht="11.25" customHeight="1" x14ac:dyDescent="0.15">
      <c r="B33" s="633" t="s">
        <v>318</v>
      </c>
      <c r="C33" s="634"/>
      <c r="D33" s="634"/>
      <c r="E33" s="634"/>
      <c r="F33" s="634"/>
      <c r="G33" s="634"/>
      <c r="H33" s="634"/>
      <c r="I33" s="634"/>
      <c r="J33" s="634"/>
      <c r="K33" s="634"/>
      <c r="L33" s="634"/>
      <c r="M33" s="634"/>
      <c r="N33" s="634"/>
      <c r="O33" s="634"/>
      <c r="P33" s="634"/>
      <c r="Q33" s="635"/>
      <c r="R33" s="636">
        <v>350914</v>
      </c>
      <c r="S33" s="637"/>
      <c r="T33" s="637"/>
      <c r="U33" s="637"/>
      <c r="V33" s="637"/>
      <c r="W33" s="637"/>
      <c r="X33" s="637"/>
      <c r="Y33" s="638"/>
      <c r="Z33" s="685">
        <v>3.9</v>
      </c>
      <c r="AA33" s="685"/>
      <c r="AB33" s="685"/>
      <c r="AC33" s="685"/>
      <c r="AD33" s="686" t="s">
        <v>128</v>
      </c>
      <c r="AE33" s="686"/>
      <c r="AF33" s="686"/>
      <c r="AG33" s="686"/>
      <c r="AH33" s="686"/>
      <c r="AI33" s="686"/>
      <c r="AJ33" s="686"/>
      <c r="AK33" s="686"/>
      <c r="AL33" s="639" t="s">
        <v>233</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36">
        <v>3274458</v>
      </c>
      <c r="CS33" s="655"/>
      <c r="CT33" s="655"/>
      <c r="CU33" s="655"/>
      <c r="CV33" s="655"/>
      <c r="CW33" s="655"/>
      <c r="CX33" s="655"/>
      <c r="CY33" s="656"/>
      <c r="CZ33" s="639">
        <v>37.799999999999997</v>
      </c>
      <c r="DA33" s="657"/>
      <c r="DB33" s="657"/>
      <c r="DC33" s="658"/>
      <c r="DD33" s="642">
        <v>2285168</v>
      </c>
      <c r="DE33" s="655"/>
      <c r="DF33" s="655"/>
      <c r="DG33" s="655"/>
      <c r="DH33" s="655"/>
      <c r="DI33" s="655"/>
      <c r="DJ33" s="655"/>
      <c r="DK33" s="656"/>
      <c r="DL33" s="642">
        <v>1868325</v>
      </c>
      <c r="DM33" s="655"/>
      <c r="DN33" s="655"/>
      <c r="DO33" s="655"/>
      <c r="DP33" s="655"/>
      <c r="DQ33" s="655"/>
      <c r="DR33" s="655"/>
      <c r="DS33" s="655"/>
      <c r="DT33" s="655"/>
      <c r="DU33" s="655"/>
      <c r="DV33" s="656"/>
      <c r="DW33" s="639">
        <v>47.3</v>
      </c>
      <c r="DX33" s="657"/>
      <c r="DY33" s="657"/>
      <c r="DZ33" s="657"/>
      <c r="EA33" s="657"/>
      <c r="EB33" s="657"/>
      <c r="EC33" s="659"/>
    </row>
    <row r="34" spans="2:133" ht="11.25" customHeight="1" x14ac:dyDescent="0.15">
      <c r="B34" s="633" t="s">
        <v>320</v>
      </c>
      <c r="C34" s="634"/>
      <c r="D34" s="634"/>
      <c r="E34" s="634"/>
      <c r="F34" s="634"/>
      <c r="G34" s="634"/>
      <c r="H34" s="634"/>
      <c r="I34" s="634"/>
      <c r="J34" s="634"/>
      <c r="K34" s="634"/>
      <c r="L34" s="634"/>
      <c r="M34" s="634"/>
      <c r="N34" s="634"/>
      <c r="O34" s="634"/>
      <c r="P34" s="634"/>
      <c r="Q34" s="635"/>
      <c r="R34" s="636">
        <v>40189</v>
      </c>
      <c r="S34" s="637"/>
      <c r="T34" s="637"/>
      <c r="U34" s="637"/>
      <c r="V34" s="637"/>
      <c r="W34" s="637"/>
      <c r="X34" s="637"/>
      <c r="Y34" s="638"/>
      <c r="Z34" s="685">
        <v>0.5</v>
      </c>
      <c r="AA34" s="685"/>
      <c r="AB34" s="685"/>
      <c r="AC34" s="685"/>
      <c r="AD34" s="686">
        <v>6767</v>
      </c>
      <c r="AE34" s="686"/>
      <c r="AF34" s="686"/>
      <c r="AG34" s="686"/>
      <c r="AH34" s="686"/>
      <c r="AI34" s="686"/>
      <c r="AJ34" s="686"/>
      <c r="AK34" s="686"/>
      <c r="AL34" s="639">
        <v>0.2</v>
      </c>
      <c r="AM34" s="640"/>
      <c r="AN34" s="640"/>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36">
        <v>1045587</v>
      </c>
      <c r="CS34" s="637"/>
      <c r="CT34" s="637"/>
      <c r="CU34" s="637"/>
      <c r="CV34" s="637"/>
      <c r="CW34" s="637"/>
      <c r="CX34" s="637"/>
      <c r="CY34" s="638"/>
      <c r="CZ34" s="639">
        <v>12.1</v>
      </c>
      <c r="DA34" s="657"/>
      <c r="DB34" s="657"/>
      <c r="DC34" s="658"/>
      <c r="DD34" s="642">
        <v>504439</v>
      </c>
      <c r="DE34" s="637"/>
      <c r="DF34" s="637"/>
      <c r="DG34" s="637"/>
      <c r="DH34" s="637"/>
      <c r="DI34" s="637"/>
      <c r="DJ34" s="637"/>
      <c r="DK34" s="638"/>
      <c r="DL34" s="642">
        <v>453831</v>
      </c>
      <c r="DM34" s="637"/>
      <c r="DN34" s="637"/>
      <c r="DO34" s="637"/>
      <c r="DP34" s="637"/>
      <c r="DQ34" s="637"/>
      <c r="DR34" s="637"/>
      <c r="DS34" s="637"/>
      <c r="DT34" s="637"/>
      <c r="DU34" s="637"/>
      <c r="DV34" s="638"/>
      <c r="DW34" s="639">
        <v>11.5</v>
      </c>
      <c r="DX34" s="657"/>
      <c r="DY34" s="657"/>
      <c r="DZ34" s="657"/>
      <c r="EA34" s="657"/>
      <c r="EB34" s="657"/>
      <c r="EC34" s="659"/>
    </row>
    <row r="35" spans="2:133" ht="11.25" customHeight="1" x14ac:dyDescent="0.15">
      <c r="B35" s="633" t="s">
        <v>324</v>
      </c>
      <c r="C35" s="634"/>
      <c r="D35" s="634"/>
      <c r="E35" s="634"/>
      <c r="F35" s="634"/>
      <c r="G35" s="634"/>
      <c r="H35" s="634"/>
      <c r="I35" s="634"/>
      <c r="J35" s="634"/>
      <c r="K35" s="634"/>
      <c r="L35" s="634"/>
      <c r="M35" s="634"/>
      <c r="N35" s="634"/>
      <c r="O35" s="634"/>
      <c r="P35" s="634"/>
      <c r="Q35" s="635"/>
      <c r="R35" s="636">
        <v>968985</v>
      </c>
      <c r="S35" s="637"/>
      <c r="T35" s="637"/>
      <c r="U35" s="637"/>
      <c r="V35" s="637"/>
      <c r="W35" s="637"/>
      <c r="X35" s="637"/>
      <c r="Y35" s="638"/>
      <c r="Z35" s="685">
        <v>10.9</v>
      </c>
      <c r="AA35" s="685"/>
      <c r="AB35" s="685"/>
      <c r="AC35" s="685"/>
      <c r="AD35" s="686" t="s">
        <v>233</v>
      </c>
      <c r="AE35" s="686"/>
      <c r="AF35" s="686"/>
      <c r="AG35" s="686"/>
      <c r="AH35" s="686"/>
      <c r="AI35" s="686"/>
      <c r="AJ35" s="686"/>
      <c r="AK35" s="686"/>
      <c r="AL35" s="639" t="s">
        <v>128</v>
      </c>
      <c r="AM35" s="640"/>
      <c r="AN35" s="640"/>
      <c r="AO35" s="687"/>
      <c r="AP35" s="234"/>
      <c r="AQ35" s="691" t="s">
        <v>325</v>
      </c>
      <c r="AR35" s="692"/>
      <c r="AS35" s="692"/>
      <c r="AT35" s="692"/>
      <c r="AU35" s="692"/>
      <c r="AV35" s="692"/>
      <c r="AW35" s="692"/>
      <c r="AX35" s="692"/>
      <c r="AY35" s="693"/>
      <c r="AZ35" s="688">
        <v>932942</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36770</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36">
        <v>65935</v>
      </c>
      <c r="CS35" s="655"/>
      <c r="CT35" s="655"/>
      <c r="CU35" s="655"/>
      <c r="CV35" s="655"/>
      <c r="CW35" s="655"/>
      <c r="CX35" s="655"/>
      <c r="CY35" s="656"/>
      <c r="CZ35" s="639">
        <v>0.8</v>
      </c>
      <c r="DA35" s="657"/>
      <c r="DB35" s="657"/>
      <c r="DC35" s="658"/>
      <c r="DD35" s="642">
        <v>65935</v>
      </c>
      <c r="DE35" s="655"/>
      <c r="DF35" s="655"/>
      <c r="DG35" s="655"/>
      <c r="DH35" s="655"/>
      <c r="DI35" s="655"/>
      <c r="DJ35" s="655"/>
      <c r="DK35" s="656"/>
      <c r="DL35" s="642">
        <v>44230</v>
      </c>
      <c r="DM35" s="655"/>
      <c r="DN35" s="655"/>
      <c r="DO35" s="655"/>
      <c r="DP35" s="655"/>
      <c r="DQ35" s="655"/>
      <c r="DR35" s="655"/>
      <c r="DS35" s="655"/>
      <c r="DT35" s="655"/>
      <c r="DU35" s="655"/>
      <c r="DV35" s="656"/>
      <c r="DW35" s="639">
        <v>1.1000000000000001</v>
      </c>
      <c r="DX35" s="657"/>
      <c r="DY35" s="657"/>
      <c r="DZ35" s="657"/>
      <c r="EA35" s="657"/>
      <c r="EB35" s="657"/>
      <c r="EC35" s="659"/>
    </row>
    <row r="36" spans="2:133" ht="11.25" customHeight="1" x14ac:dyDescent="0.15">
      <c r="B36" s="633" t="s">
        <v>328</v>
      </c>
      <c r="C36" s="634"/>
      <c r="D36" s="634"/>
      <c r="E36" s="634"/>
      <c r="F36" s="634"/>
      <c r="G36" s="634"/>
      <c r="H36" s="634"/>
      <c r="I36" s="634"/>
      <c r="J36" s="634"/>
      <c r="K36" s="634"/>
      <c r="L36" s="634"/>
      <c r="M36" s="634"/>
      <c r="N36" s="634"/>
      <c r="O36" s="634"/>
      <c r="P36" s="634"/>
      <c r="Q36" s="635"/>
      <c r="R36" s="636" t="s">
        <v>128</v>
      </c>
      <c r="S36" s="637"/>
      <c r="T36" s="637"/>
      <c r="U36" s="637"/>
      <c r="V36" s="637"/>
      <c r="W36" s="637"/>
      <c r="X36" s="637"/>
      <c r="Y36" s="638"/>
      <c r="Z36" s="685" t="s">
        <v>128</v>
      </c>
      <c r="AA36" s="685"/>
      <c r="AB36" s="685"/>
      <c r="AC36" s="685"/>
      <c r="AD36" s="686" t="s">
        <v>233</v>
      </c>
      <c r="AE36" s="686"/>
      <c r="AF36" s="686"/>
      <c r="AG36" s="686"/>
      <c r="AH36" s="686"/>
      <c r="AI36" s="686"/>
      <c r="AJ36" s="686"/>
      <c r="AK36" s="686"/>
      <c r="AL36" s="639" t="s">
        <v>233</v>
      </c>
      <c r="AM36" s="640"/>
      <c r="AN36" s="640"/>
      <c r="AO36" s="687"/>
      <c r="AQ36" s="660" t="s">
        <v>329</v>
      </c>
      <c r="AR36" s="661"/>
      <c r="AS36" s="661"/>
      <c r="AT36" s="661"/>
      <c r="AU36" s="661"/>
      <c r="AV36" s="661"/>
      <c r="AW36" s="661"/>
      <c r="AX36" s="661"/>
      <c r="AY36" s="662"/>
      <c r="AZ36" s="636">
        <v>160636</v>
      </c>
      <c r="BA36" s="637"/>
      <c r="BB36" s="637"/>
      <c r="BC36" s="637"/>
      <c r="BD36" s="655"/>
      <c r="BE36" s="655"/>
      <c r="BF36" s="663"/>
      <c r="BG36" s="667" t="s">
        <v>330</v>
      </c>
      <c r="BH36" s="664"/>
      <c r="BI36" s="664"/>
      <c r="BJ36" s="664"/>
      <c r="BK36" s="664"/>
      <c r="BL36" s="664"/>
      <c r="BM36" s="664"/>
      <c r="BN36" s="664"/>
      <c r="BO36" s="664"/>
      <c r="BP36" s="664"/>
      <c r="BQ36" s="664"/>
      <c r="BR36" s="664"/>
      <c r="BS36" s="664"/>
      <c r="BT36" s="664"/>
      <c r="BU36" s="665"/>
      <c r="BV36" s="636">
        <v>7014</v>
      </c>
      <c r="BW36" s="637"/>
      <c r="BX36" s="637"/>
      <c r="BY36" s="637"/>
      <c r="BZ36" s="637"/>
      <c r="CA36" s="637"/>
      <c r="CB36" s="666"/>
      <c r="CD36" s="667" t="s">
        <v>331</v>
      </c>
      <c r="CE36" s="664"/>
      <c r="CF36" s="664"/>
      <c r="CG36" s="664"/>
      <c r="CH36" s="664"/>
      <c r="CI36" s="664"/>
      <c r="CJ36" s="664"/>
      <c r="CK36" s="664"/>
      <c r="CL36" s="664"/>
      <c r="CM36" s="664"/>
      <c r="CN36" s="664"/>
      <c r="CO36" s="664"/>
      <c r="CP36" s="664"/>
      <c r="CQ36" s="665"/>
      <c r="CR36" s="636">
        <v>950056</v>
      </c>
      <c r="CS36" s="637"/>
      <c r="CT36" s="637"/>
      <c r="CU36" s="637"/>
      <c r="CV36" s="637"/>
      <c r="CW36" s="637"/>
      <c r="CX36" s="637"/>
      <c r="CY36" s="638"/>
      <c r="CZ36" s="639">
        <v>11</v>
      </c>
      <c r="DA36" s="657"/>
      <c r="DB36" s="657"/>
      <c r="DC36" s="658"/>
      <c r="DD36" s="642">
        <v>746897</v>
      </c>
      <c r="DE36" s="637"/>
      <c r="DF36" s="637"/>
      <c r="DG36" s="637"/>
      <c r="DH36" s="637"/>
      <c r="DI36" s="637"/>
      <c r="DJ36" s="637"/>
      <c r="DK36" s="638"/>
      <c r="DL36" s="642">
        <v>724703</v>
      </c>
      <c r="DM36" s="637"/>
      <c r="DN36" s="637"/>
      <c r="DO36" s="637"/>
      <c r="DP36" s="637"/>
      <c r="DQ36" s="637"/>
      <c r="DR36" s="637"/>
      <c r="DS36" s="637"/>
      <c r="DT36" s="637"/>
      <c r="DU36" s="637"/>
      <c r="DV36" s="638"/>
      <c r="DW36" s="639">
        <v>18.3</v>
      </c>
      <c r="DX36" s="657"/>
      <c r="DY36" s="657"/>
      <c r="DZ36" s="657"/>
      <c r="EA36" s="657"/>
      <c r="EB36" s="657"/>
      <c r="EC36" s="659"/>
    </row>
    <row r="37" spans="2:133" ht="11.25" customHeight="1" x14ac:dyDescent="0.15">
      <c r="B37" s="633" t="s">
        <v>332</v>
      </c>
      <c r="C37" s="634"/>
      <c r="D37" s="634"/>
      <c r="E37" s="634"/>
      <c r="F37" s="634"/>
      <c r="G37" s="634"/>
      <c r="H37" s="634"/>
      <c r="I37" s="634"/>
      <c r="J37" s="634"/>
      <c r="K37" s="634"/>
      <c r="L37" s="634"/>
      <c r="M37" s="634"/>
      <c r="N37" s="634"/>
      <c r="O37" s="634"/>
      <c r="P37" s="634"/>
      <c r="Q37" s="635"/>
      <c r="R37" s="636">
        <v>159885</v>
      </c>
      <c r="S37" s="637"/>
      <c r="T37" s="637"/>
      <c r="U37" s="637"/>
      <c r="V37" s="637"/>
      <c r="W37" s="637"/>
      <c r="X37" s="637"/>
      <c r="Y37" s="638"/>
      <c r="Z37" s="685">
        <v>1.8</v>
      </c>
      <c r="AA37" s="685"/>
      <c r="AB37" s="685"/>
      <c r="AC37" s="685"/>
      <c r="AD37" s="686" t="s">
        <v>233</v>
      </c>
      <c r="AE37" s="686"/>
      <c r="AF37" s="686"/>
      <c r="AG37" s="686"/>
      <c r="AH37" s="686"/>
      <c r="AI37" s="686"/>
      <c r="AJ37" s="686"/>
      <c r="AK37" s="686"/>
      <c r="AL37" s="639" t="s">
        <v>128</v>
      </c>
      <c r="AM37" s="640"/>
      <c r="AN37" s="640"/>
      <c r="AO37" s="687"/>
      <c r="AQ37" s="660" t="s">
        <v>333</v>
      </c>
      <c r="AR37" s="661"/>
      <c r="AS37" s="661"/>
      <c r="AT37" s="661"/>
      <c r="AU37" s="661"/>
      <c r="AV37" s="661"/>
      <c r="AW37" s="661"/>
      <c r="AX37" s="661"/>
      <c r="AY37" s="662"/>
      <c r="AZ37" s="636">
        <v>100778</v>
      </c>
      <c r="BA37" s="637"/>
      <c r="BB37" s="637"/>
      <c r="BC37" s="637"/>
      <c r="BD37" s="655"/>
      <c r="BE37" s="655"/>
      <c r="BF37" s="663"/>
      <c r="BG37" s="667" t="s">
        <v>334</v>
      </c>
      <c r="BH37" s="664"/>
      <c r="BI37" s="664"/>
      <c r="BJ37" s="664"/>
      <c r="BK37" s="664"/>
      <c r="BL37" s="664"/>
      <c r="BM37" s="664"/>
      <c r="BN37" s="664"/>
      <c r="BO37" s="664"/>
      <c r="BP37" s="664"/>
      <c r="BQ37" s="664"/>
      <c r="BR37" s="664"/>
      <c r="BS37" s="664"/>
      <c r="BT37" s="664"/>
      <c r="BU37" s="665"/>
      <c r="BV37" s="636">
        <v>2543</v>
      </c>
      <c r="BW37" s="637"/>
      <c r="BX37" s="637"/>
      <c r="BY37" s="637"/>
      <c r="BZ37" s="637"/>
      <c r="CA37" s="637"/>
      <c r="CB37" s="666"/>
      <c r="CD37" s="667" t="s">
        <v>335</v>
      </c>
      <c r="CE37" s="664"/>
      <c r="CF37" s="664"/>
      <c r="CG37" s="664"/>
      <c r="CH37" s="664"/>
      <c r="CI37" s="664"/>
      <c r="CJ37" s="664"/>
      <c r="CK37" s="664"/>
      <c r="CL37" s="664"/>
      <c r="CM37" s="664"/>
      <c r="CN37" s="664"/>
      <c r="CO37" s="664"/>
      <c r="CP37" s="664"/>
      <c r="CQ37" s="665"/>
      <c r="CR37" s="636">
        <v>551387</v>
      </c>
      <c r="CS37" s="655"/>
      <c r="CT37" s="655"/>
      <c r="CU37" s="655"/>
      <c r="CV37" s="655"/>
      <c r="CW37" s="655"/>
      <c r="CX37" s="655"/>
      <c r="CY37" s="656"/>
      <c r="CZ37" s="639">
        <v>6.4</v>
      </c>
      <c r="DA37" s="657"/>
      <c r="DB37" s="657"/>
      <c r="DC37" s="658"/>
      <c r="DD37" s="642">
        <v>551387</v>
      </c>
      <c r="DE37" s="655"/>
      <c r="DF37" s="655"/>
      <c r="DG37" s="655"/>
      <c r="DH37" s="655"/>
      <c r="DI37" s="655"/>
      <c r="DJ37" s="655"/>
      <c r="DK37" s="656"/>
      <c r="DL37" s="642">
        <v>551387</v>
      </c>
      <c r="DM37" s="655"/>
      <c r="DN37" s="655"/>
      <c r="DO37" s="655"/>
      <c r="DP37" s="655"/>
      <c r="DQ37" s="655"/>
      <c r="DR37" s="655"/>
      <c r="DS37" s="655"/>
      <c r="DT37" s="655"/>
      <c r="DU37" s="655"/>
      <c r="DV37" s="656"/>
      <c r="DW37" s="639">
        <v>13.9</v>
      </c>
      <c r="DX37" s="657"/>
      <c r="DY37" s="657"/>
      <c r="DZ37" s="657"/>
      <c r="EA37" s="657"/>
      <c r="EB37" s="657"/>
      <c r="EC37" s="659"/>
    </row>
    <row r="38" spans="2:133" ht="11.25" customHeight="1" x14ac:dyDescent="0.15">
      <c r="B38" s="617" t="s">
        <v>336</v>
      </c>
      <c r="C38" s="618"/>
      <c r="D38" s="618"/>
      <c r="E38" s="618"/>
      <c r="F38" s="618"/>
      <c r="G38" s="618"/>
      <c r="H38" s="618"/>
      <c r="I38" s="618"/>
      <c r="J38" s="618"/>
      <c r="K38" s="618"/>
      <c r="L38" s="618"/>
      <c r="M38" s="618"/>
      <c r="N38" s="618"/>
      <c r="O38" s="618"/>
      <c r="P38" s="618"/>
      <c r="Q38" s="619"/>
      <c r="R38" s="620">
        <v>8887165</v>
      </c>
      <c r="S38" s="675"/>
      <c r="T38" s="675"/>
      <c r="U38" s="675"/>
      <c r="V38" s="675"/>
      <c r="W38" s="675"/>
      <c r="X38" s="675"/>
      <c r="Y38" s="680"/>
      <c r="Z38" s="681">
        <v>100</v>
      </c>
      <c r="AA38" s="681"/>
      <c r="AB38" s="681"/>
      <c r="AC38" s="681"/>
      <c r="AD38" s="682">
        <v>3793549</v>
      </c>
      <c r="AE38" s="682"/>
      <c r="AF38" s="682"/>
      <c r="AG38" s="682"/>
      <c r="AH38" s="682"/>
      <c r="AI38" s="682"/>
      <c r="AJ38" s="682"/>
      <c r="AK38" s="682"/>
      <c r="AL38" s="623">
        <v>100</v>
      </c>
      <c r="AM38" s="683"/>
      <c r="AN38" s="683"/>
      <c r="AO38" s="684"/>
      <c r="AQ38" s="660" t="s">
        <v>337</v>
      </c>
      <c r="AR38" s="661"/>
      <c r="AS38" s="661"/>
      <c r="AT38" s="661"/>
      <c r="AU38" s="661"/>
      <c r="AV38" s="661"/>
      <c r="AW38" s="661"/>
      <c r="AX38" s="661"/>
      <c r="AY38" s="662"/>
      <c r="AZ38" s="636" t="s">
        <v>233</v>
      </c>
      <c r="BA38" s="637"/>
      <c r="BB38" s="637"/>
      <c r="BC38" s="637"/>
      <c r="BD38" s="655"/>
      <c r="BE38" s="655"/>
      <c r="BF38" s="663"/>
      <c r="BG38" s="667" t="s">
        <v>338</v>
      </c>
      <c r="BH38" s="664"/>
      <c r="BI38" s="664"/>
      <c r="BJ38" s="664"/>
      <c r="BK38" s="664"/>
      <c r="BL38" s="664"/>
      <c r="BM38" s="664"/>
      <c r="BN38" s="664"/>
      <c r="BO38" s="664"/>
      <c r="BP38" s="664"/>
      <c r="BQ38" s="664"/>
      <c r="BR38" s="664"/>
      <c r="BS38" s="664"/>
      <c r="BT38" s="664"/>
      <c r="BU38" s="665"/>
      <c r="BV38" s="636">
        <v>4225</v>
      </c>
      <c r="BW38" s="637"/>
      <c r="BX38" s="637"/>
      <c r="BY38" s="637"/>
      <c r="BZ38" s="637"/>
      <c r="CA38" s="637"/>
      <c r="CB38" s="666"/>
      <c r="CD38" s="667" t="s">
        <v>339</v>
      </c>
      <c r="CE38" s="664"/>
      <c r="CF38" s="664"/>
      <c r="CG38" s="664"/>
      <c r="CH38" s="664"/>
      <c r="CI38" s="664"/>
      <c r="CJ38" s="664"/>
      <c r="CK38" s="664"/>
      <c r="CL38" s="664"/>
      <c r="CM38" s="664"/>
      <c r="CN38" s="664"/>
      <c r="CO38" s="664"/>
      <c r="CP38" s="664"/>
      <c r="CQ38" s="665"/>
      <c r="CR38" s="636">
        <v>832164</v>
      </c>
      <c r="CS38" s="637"/>
      <c r="CT38" s="637"/>
      <c r="CU38" s="637"/>
      <c r="CV38" s="637"/>
      <c r="CW38" s="637"/>
      <c r="CX38" s="637"/>
      <c r="CY38" s="638"/>
      <c r="CZ38" s="639">
        <v>9.6</v>
      </c>
      <c r="DA38" s="657"/>
      <c r="DB38" s="657"/>
      <c r="DC38" s="658"/>
      <c r="DD38" s="642">
        <v>675317</v>
      </c>
      <c r="DE38" s="637"/>
      <c r="DF38" s="637"/>
      <c r="DG38" s="637"/>
      <c r="DH38" s="637"/>
      <c r="DI38" s="637"/>
      <c r="DJ38" s="637"/>
      <c r="DK38" s="638"/>
      <c r="DL38" s="642">
        <v>645561</v>
      </c>
      <c r="DM38" s="637"/>
      <c r="DN38" s="637"/>
      <c r="DO38" s="637"/>
      <c r="DP38" s="637"/>
      <c r="DQ38" s="637"/>
      <c r="DR38" s="637"/>
      <c r="DS38" s="637"/>
      <c r="DT38" s="637"/>
      <c r="DU38" s="637"/>
      <c r="DV38" s="638"/>
      <c r="DW38" s="639">
        <v>16.3</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36" t="s">
        <v>233</v>
      </c>
      <c r="BA39" s="637"/>
      <c r="BB39" s="637"/>
      <c r="BC39" s="637"/>
      <c r="BD39" s="655"/>
      <c r="BE39" s="655"/>
      <c r="BF39" s="663"/>
      <c r="BG39" s="668" t="s">
        <v>341</v>
      </c>
      <c r="BH39" s="669"/>
      <c r="BI39" s="669"/>
      <c r="BJ39" s="669"/>
      <c r="BK39" s="669"/>
      <c r="BL39" s="235"/>
      <c r="BM39" s="664" t="s">
        <v>342</v>
      </c>
      <c r="BN39" s="664"/>
      <c r="BO39" s="664"/>
      <c r="BP39" s="664"/>
      <c r="BQ39" s="664"/>
      <c r="BR39" s="664"/>
      <c r="BS39" s="664"/>
      <c r="BT39" s="664"/>
      <c r="BU39" s="665"/>
      <c r="BV39" s="636">
        <v>68</v>
      </c>
      <c r="BW39" s="637"/>
      <c r="BX39" s="637"/>
      <c r="BY39" s="637"/>
      <c r="BZ39" s="637"/>
      <c r="CA39" s="637"/>
      <c r="CB39" s="666"/>
      <c r="CD39" s="667" t="s">
        <v>343</v>
      </c>
      <c r="CE39" s="664"/>
      <c r="CF39" s="664"/>
      <c r="CG39" s="664"/>
      <c r="CH39" s="664"/>
      <c r="CI39" s="664"/>
      <c r="CJ39" s="664"/>
      <c r="CK39" s="664"/>
      <c r="CL39" s="664"/>
      <c r="CM39" s="664"/>
      <c r="CN39" s="664"/>
      <c r="CO39" s="664"/>
      <c r="CP39" s="664"/>
      <c r="CQ39" s="665"/>
      <c r="CR39" s="636">
        <v>380716</v>
      </c>
      <c r="CS39" s="655"/>
      <c r="CT39" s="655"/>
      <c r="CU39" s="655"/>
      <c r="CV39" s="655"/>
      <c r="CW39" s="655"/>
      <c r="CX39" s="655"/>
      <c r="CY39" s="656"/>
      <c r="CZ39" s="639">
        <v>4.4000000000000004</v>
      </c>
      <c r="DA39" s="657"/>
      <c r="DB39" s="657"/>
      <c r="DC39" s="658"/>
      <c r="DD39" s="642">
        <v>292580</v>
      </c>
      <c r="DE39" s="655"/>
      <c r="DF39" s="655"/>
      <c r="DG39" s="655"/>
      <c r="DH39" s="655"/>
      <c r="DI39" s="655"/>
      <c r="DJ39" s="655"/>
      <c r="DK39" s="656"/>
      <c r="DL39" s="642" t="s">
        <v>128</v>
      </c>
      <c r="DM39" s="655"/>
      <c r="DN39" s="655"/>
      <c r="DO39" s="655"/>
      <c r="DP39" s="655"/>
      <c r="DQ39" s="655"/>
      <c r="DR39" s="655"/>
      <c r="DS39" s="655"/>
      <c r="DT39" s="655"/>
      <c r="DU39" s="655"/>
      <c r="DV39" s="656"/>
      <c r="DW39" s="639" t="s">
        <v>233</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36">
        <v>199153</v>
      </c>
      <c r="BA40" s="637"/>
      <c r="BB40" s="637"/>
      <c r="BC40" s="637"/>
      <c r="BD40" s="655"/>
      <c r="BE40" s="655"/>
      <c r="BF40" s="663"/>
      <c r="BG40" s="668"/>
      <c r="BH40" s="669"/>
      <c r="BI40" s="669"/>
      <c r="BJ40" s="669"/>
      <c r="BK40" s="669"/>
      <c r="BL40" s="235"/>
      <c r="BM40" s="664" t="s">
        <v>345</v>
      </c>
      <c r="BN40" s="664"/>
      <c r="BO40" s="664"/>
      <c r="BP40" s="664"/>
      <c r="BQ40" s="664"/>
      <c r="BR40" s="664"/>
      <c r="BS40" s="664"/>
      <c r="BT40" s="664"/>
      <c r="BU40" s="665"/>
      <c r="BV40" s="636" t="s">
        <v>233</v>
      </c>
      <c r="BW40" s="637"/>
      <c r="BX40" s="637"/>
      <c r="BY40" s="637"/>
      <c r="BZ40" s="637"/>
      <c r="CA40" s="637"/>
      <c r="CB40" s="666"/>
      <c r="CD40" s="667" t="s">
        <v>346</v>
      </c>
      <c r="CE40" s="664"/>
      <c r="CF40" s="664"/>
      <c r="CG40" s="664"/>
      <c r="CH40" s="664"/>
      <c r="CI40" s="664"/>
      <c r="CJ40" s="664"/>
      <c r="CK40" s="664"/>
      <c r="CL40" s="664"/>
      <c r="CM40" s="664"/>
      <c r="CN40" s="664"/>
      <c r="CO40" s="664"/>
      <c r="CP40" s="664"/>
      <c r="CQ40" s="665"/>
      <c r="CR40" s="636" t="s">
        <v>128</v>
      </c>
      <c r="CS40" s="637"/>
      <c r="CT40" s="637"/>
      <c r="CU40" s="637"/>
      <c r="CV40" s="637"/>
      <c r="CW40" s="637"/>
      <c r="CX40" s="637"/>
      <c r="CY40" s="638"/>
      <c r="CZ40" s="639" t="s">
        <v>128</v>
      </c>
      <c r="DA40" s="657"/>
      <c r="DB40" s="657"/>
      <c r="DC40" s="658"/>
      <c r="DD40" s="642" t="s">
        <v>233</v>
      </c>
      <c r="DE40" s="637"/>
      <c r="DF40" s="637"/>
      <c r="DG40" s="637"/>
      <c r="DH40" s="637"/>
      <c r="DI40" s="637"/>
      <c r="DJ40" s="637"/>
      <c r="DK40" s="638"/>
      <c r="DL40" s="642" t="s">
        <v>128</v>
      </c>
      <c r="DM40" s="637"/>
      <c r="DN40" s="637"/>
      <c r="DO40" s="637"/>
      <c r="DP40" s="637"/>
      <c r="DQ40" s="637"/>
      <c r="DR40" s="637"/>
      <c r="DS40" s="637"/>
      <c r="DT40" s="637"/>
      <c r="DU40" s="637"/>
      <c r="DV40" s="638"/>
      <c r="DW40" s="639" t="s">
        <v>128</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20">
        <v>472375</v>
      </c>
      <c r="BA41" s="675"/>
      <c r="BB41" s="675"/>
      <c r="BC41" s="675"/>
      <c r="BD41" s="621"/>
      <c r="BE41" s="621"/>
      <c r="BF41" s="676"/>
      <c r="BG41" s="670"/>
      <c r="BH41" s="671"/>
      <c r="BI41" s="671"/>
      <c r="BJ41" s="671"/>
      <c r="BK41" s="671"/>
      <c r="BL41" s="236"/>
      <c r="BM41" s="677" t="s">
        <v>348</v>
      </c>
      <c r="BN41" s="677"/>
      <c r="BO41" s="677"/>
      <c r="BP41" s="677"/>
      <c r="BQ41" s="677"/>
      <c r="BR41" s="677"/>
      <c r="BS41" s="677"/>
      <c r="BT41" s="677"/>
      <c r="BU41" s="678"/>
      <c r="BV41" s="620">
        <v>333</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36" t="s">
        <v>233</v>
      </c>
      <c r="CS41" s="655"/>
      <c r="CT41" s="655"/>
      <c r="CU41" s="655"/>
      <c r="CV41" s="655"/>
      <c r="CW41" s="655"/>
      <c r="CX41" s="655"/>
      <c r="CY41" s="656"/>
      <c r="CZ41" s="639" t="s">
        <v>128</v>
      </c>
      <c r="DA41" s="657"/>
      <c r="DB41" s="657"/>
      <c r="DC41" s="658"/>
      <c r="DD41" s="642" t="s">
        <v>233</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351</v>
      </c>
      <c r="CE42" s="634"/>
      <c r="CF42" s="634"/>
      <c r="CG42" s="634"/>
      <c r="CH42" s="634"/>
      <c r="CI42" s="634"/>
      <c r="CJ42" s="634"/>
      <c r="CK42" s="634"/>
      <c r="CL42" s="634"/>
      <c r="CM42" s="634"/>
      <c r="CN42" s="634"/>
      <c r="CO42" s="634"/>
      <c r="CP42" s="634"/>
      <c r="CQ42" s="635"/>
      <c r="CR42" s="636">
        <v>2162261</v>
      </c>
      <c r="CS42" s="637"/>
      <c r="CT42" s="637"/>
      <c r="CU42" s="637"/>
      <c r="CV42" s="637"/>
      <c r="CW42" s="637"/>
      <c r="CX42" s="637"/>
      <c r="CY42" s="638"/>
      <c r="CZ42" s="639">
        <v>25</v>
      </c>
      <c r="DA42" s="640"/>
      <c r="DB42" s="640"/>
      <c r="DC42" s="641"/>
      <c r="DD42" s="642">
        <v>102692</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353</v>
      </c>
      <c r="CE43" s="634"/>
      <c r="CF43" s="634"/>
      <c r="CG43" s="634"/>
      <c r="CH43" s="634"/>
      <c r="CI43" s="634"/>
      <c r="CJ43" s="634"/>
      <c r="CK43" s="634"/>
      <c r="CL43" s="634"/>
      <c r="CM43" s="634"/>
      <c r="CN43" s="634"/>
      <c r="CO43" s="634"/>
      <c r="CP43" s="634"/>
      <c r="CQ43" s="635"/>
      <c r="CR43" s="636" t="s">
        <v>233</v>
      </c>
      <c r="CS43" s="655"/>
      <c r="CT43" s="655"/>
      <c r="CU43" s="655"/>
      <c r="CV43" s="655"/>
      <c r="CW43" s="655"/>
      <c r="CX43" s="655"/>
      <c r="CY43" s="656"/>
      <c r="CZ43" s="639" t="s">
        <v>233</v>
      </c>
      <c r="DA43" s="657"/>
      <c r="DB43" s="657"/>
      <c r="DC43" s="658"/>
      <c r="DD43" s="642" t="s">
        <v>128</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354</v>
      </c>
      <c r="CD44" s="649" t="s">
        <v>306</v>
      </c>
      <c r="CE44" s="650"/>
      <c r="CF44" s="633" t="s">
        <v>355</v>
      </c>
      <c r="CG44" s="634"/>
      <c r="CH44" s="634"/>
      <c r="CI44" s="634"/>
      <c r="CJ44" s="634"/>
      <c r="CK44" s="634"/>
      <c r="CL44" s="634"/>
      <c r="CM44" s="634"/>
      <c r="CN44" s="634"/>
      <c r="CO44" s="634"/>
      <c r="CP44" s="634"/>
      <c r="CQ44" s="635"/>
      <c r="CR44" s="636">
        <v>2148413</v>
      </c>
      <c r="CS44" s="637"/>
      <c r="CT44" s="637"/>
      <c r="CU44" s="637"/>
      <c r="CV44" s="637"/>
      <c r="CW44" s="637"/>
      <c r="CX44" s="637"/>
      <c r="CY44" s="638"/>
      <c r="CZ44" s="639">
        <v>24.8</v>
      </c>
      <c r="DA44" s="640"/>
      <c r="DB44" s="640"/>
      <c r="DC44" s="641"/>
      <c r="DD44" s="642">
        <v>88844</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356</v>
      </c>
      <c r="CG45" s="634"/>
      <c r="CH45" s="634"/>
      <c r="CI45" s="634"/>
      <c r="CJ45" s="634"/>
      <c r="CK45" s="634"/>
      <c r="CL45" s="634"/>
      <c r="CM45" s="634"/>
      <c r="CN45" s="634"/>
      <c r="CO45" s="634"/>
      <c r="CP45" s="634"/>
      <c r="CQ45" s="635"/>
      <c r="CR45" s="636">
        <v>2039436</v>
      </c>
      <c r="CS45" s="655"/>
      <c r="CT45" s="655"/>
      <c r="CU45" s="655"/>
      <c r="CV45" s="655"/>
      <c r="CW45" s="655"/>
      <c r="CX45" s="655"/>
      <c r="CY45" s="656"/>
      <c r="CZ45" s="639">
        <v>23.6</v>
      </c>
      <c r="DA45" s="657"/>
      <c r="DB45" s="657"/>
      <c r="DC45" s="658"/>
      <c r="DD45" s="642">
        <v>74253</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1"/>
      <c r="CE46" s="652"/>
      <c r="CF46" s="633" t="s">
        <v>357</v>
      </c>
      <c r="CG46" s="634"/>
      <c r="CH46" s="634"/>
      <c r="CI46" s="634"/>
      <c r="CJ46" s="634"/>
      <c r="CK46" s="634"/>
      <c r="CL46" s="634"/>
      <c r="CM46" s="634"/>
      <c r="CN46" s="634"/>
      <c r="CO46" s="634"/>
      <c r="CP46" s="634"/>
      <c r="CQ46" s="635"/>
      <c r="CR46" s="636">
        <v>108977</v>
      </c>
      <c r="CS46" s="637"/>
      <c r="CT46" s="637"/>
      <c r="CU46" s="637"/>
      <c r="CV46" s="637"/>
      <c r="CW46" s="637"/>
      <c r="CX46" s="637"/>
      <c r="CY46" s="638"/>
      <c r="CZ46" s="639">
        <v>1.3</v>
      </c>
      <c r="DA46" s="640"/>
      <c r="DB46" s="640"/>
      <c r="DC46" s="641"/>
      <c r="DD46" s="642">
        <v>14591</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1"/>
      <c r="CE47" s="652"/>
      <c r="CF47" s="633" t="s">
        <v>358</v>
      </c>
      <c r="CG47" s="634"/>
      <c r="CH47" s="634"/>
      <c r="CI47" s="634"/>
      <c r="CJ47" s="634"/>
      <c r="CK47" s="634"/>
      <c r="CL47" s="634"/>
      <c r="CM47" s="634"/>
      <c r="CN47" s="634"/>
      <c r="CO47" s="634"/>
      <c r="CP47" s="634"/>
      <c r="CQ47" s="635"/>
      <c r="CR47" s="636">
        <v>13848</v>
      </c>
      <c r="CS47" s="655"/>
      <c r="CT47" s="655"/>
      <c r="CU47" s="655"/>
      <c r="CV47" s="655"/>
      <c r="CW47" s="655"/>
      <c r="CX47" s="655"/>
      <c r="CY47" s="656"/>
      <c r="CZ47" s="639">
        <v>0.2</v>
      </c>
      <c r="DA47" s="657"/>
      <c r="DB47" s="657"/>
      <c r="DC47" s="658"/>
      <c r="DD47" s="642">
        <v>13848</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3"/>
      <c r="CE48" s="654"/>
      <c r="CF48" s="633" t="s">
        <v>359</v>
      </c>
      <c r="CG48" s="634"/>
      <c r="CH48" s="634"/>
      <c r="CI48" s="634"/>
      <c r="CJ48" s="634"/>
      <c r="CK48" s="634"/>
      <c r="CL48" s="634"/>
      <c r="CM48" s="634"/>
      <c r="CN48" s="634"/>
      <c r="CO48" s="634"/>
      <c r="CP48" s="634"/>
      <c r="CQ48" s="635"/>
      <c r="CR48" s="636" t="s">
        <v>128</v>
      </c>
      <c r="CS48" s="637"/>
      <c r="CT48" s="637"/>
      <c r="CU48" s="637"/>
      <c r="CV48" s="637"/>
      <c r="CW48" s="637"/>
      <c r="CX48" s="637"/>
      <c r="CY48" s="638"/>
      <c r="CZ48" s="639" t="s">
        <v>128</v>
      </c>
      <c r="DA48" s="640"/>
      <c r="DB48" s="640"/>
      <c r="DC48" s="641"/>
      <c r="DD48" s="642" t="s">
        <v>128</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360</v>
      </c>
      <c r="CE49" s="618"/>
      <c r="CF49" s="618"/>
      <c r="CG49" s="618"/>
      <c r="CH49" s="618"/>
      <c r="CI49" s="618"/>
      <c r="CJ49" s="618"/>
      <c r="CK49" s="618"/>
      <c r="CL49" s="618"/>
      <c r="CM49" s="618"/>
      <c r="CN49" s="618"/>
      <c r="CO49" s="618"/>
      <c r="CP49" s="618"/>
      <c r="CQ49" s="619"/>
      <c r="CR49" s="620">
        <v>8657031</v>
      </c>
      <c r="CS49" s="621"/>
      <c r="CT49" s="621"/>
      <c r="CU49" s="621"/>
      <c r="CV49" s="621"/>
      <c r="CW49" s="621"/>
      <c r="CX49" s="621"/>
      <c r="CY49" s="622"/>
      <c r="CZ49" s="623">
        <v>100</v>
      </c>
      <c r="DA49" s="624"/>
      <c r="DB49" s="624"/>
      <c r="DC49" s="625"/>
      <c r="DD49" s="626">
        <v>4234860</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C+9cydaEQOVoa7NkwGJxL96aIfJ10+f5H1fKJqwed+aIRhBKBJxnGnI+4LtCcG64R8htjXcO4iURVKagS8Dy/w==" saltValue="Ug6pSNfQHtw1WbOLVvck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30" sqref="B30:P3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c r="R7" s="1156"/>
      <c r="S7" s="1156"/>
      <c r="T7" s="1156"/>
      <c r="U7" s="1156"/>
      <c r="V7" s="1156"/>
      <c r="W7" s="1156"/>
      <c r="X7" s="1156"/>
      <c r="Y7" s="1156"/>
      <c r="Z7" s="1156"/>
      <c r="AA7" s="1156"/>
      <c r="AB7" s="1156"/>
      <c r="AC7" s="1156"/>
      <c r="AD7" s="1156"/>
      <c r="AE7" s="1157"/>
      <c r="AF7" s="1158">
        <v>213</v>
      </c>
      <c r="AG7" s="1159"/>
      <c r="AH7" s="1159"/>
      <c r="AI7" s="1159"/>
      <c r="AJ7" s="1160"/>
      <c r="AK7" s="1142"/>
      <c r="AL7" s="1143"/>
      <c r="AM7" s="1143"/>
      <c r="AN7" s="1143"/>
      <c r="AO7" s="1143"/>
      <c r="AP7" s="1143"/>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384</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213</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387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c r="R28" s="1105"/>
      <c r="S28" s="1105"/>
      <c r="T28" s="1105"/>
      <c r="U28" s="1105"/>
      <c r="V28" s="1105"/>
      <c r="W28" s="1105"/>
      <c r="X28" s="1105"/>
      <c r="Y28" s="1105"/>
      <c r="Z28" s="1105"/>
      <c r="AA28" s="1105"/>
      <c r="AB28" s="1105"/>
      <c r="AC28" s="1105"/>
      <c r="AD28" s="1105"/>
      <c r="AE28" s="1106"/>
      <c r="AF28" s="1107">
        <v>37</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399</v>
      </c>
      <c r="C29" s="1083"/>
      <c r="D29" s="1083"/>
      <c r="E29" s="1083"/>
      <c r="F29" s="1083"/>
      <c r="G29" s="1083"/>
      <c r="H29" s="1083"/>
      <c r="I29" s="1083"/>
      <c r="J29" s="1083"/>
      <c r="K29" s="1083"/>
      <c r="L29" s="1083"/>
      <c r="M29" s="1083"/>
      <c r="N29" s="1083"/>
      <c r="O29" s="1083"/>
      <c r="P29" s="1084"/>
      <c r="Q29" s="1094"/>
      <c r="R29" s="1095"/>
      <c r="S29" s="1095"/>
      <c r="T29" s="1095"/>
      <c r="U29" s="1095"/>
      <c r="V29" s="1095"/>
      <c r="W29" s="1095"/>
      <c r="X29" s="1095"/>
      <c r="Y29" s="1095"/>
      <c r="Z29" s="1095"/>
      <c r="AA29" s="1095"/>
      <c r="AB29" s="1095"/>
      <c r="AC29" s="1095"/>
      <c r="AD29" s="1095"/>
      <c r="AE29" s="1096"/>
      <c r="AF29" s="1088">
        <v>0</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400</v>
      </c>
      <c r="C30" s="1083"/>
      <c r="D30" s="1083"/>
      <c r="E30" s="1083"/>
      <c r="F30" s="1083"/>
      <c r="G30" s="1083"/>
      <c r="H30" s="1083"/>
      <c r="I30" s="1083"/>
      <c r="J30" s="1083"/>
      <c r="K30" s="1083"/>
      <c r="L30" s="1083"/>
      <c r="M30" s="1083"/>
      <c r="N30" s="1083"/>
      <c r="O30" s="1083"/>
      <c r="P30" s="1084"/>
      <c r="Q30" s="1094"/>
      <c r="R30" s="1095"/>
      <c r="S30" s="1095"/>
      <c r="T30" s="1095"/>
      <c r="U30" s="1095"/>
      <c r="V30" s="1095"/>
      <c r="W30" s="1095"/>
      <c r="X30" s="1095"/>
      <c r="Y30" s="1095"/>
      <c r="Z30" s="1095"/>
      <c r="AA30" s="1095"/>
      <c r="AB30" s="1095"/>
      <c r="AC30" s="1095"/>
      <c r="AD30" s="1095"/>
      <c r="AE30" s="1096"/>
      <c r="AF30" s="1088">
        <v>337</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t="s">
        <v>401</v>
      </c>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402</v>
      </c>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v>8</v>
      </c>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t="s">
        <v>403</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404</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383</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406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391</v>
      </c>
      <c r="W66" s="1053"/>
      <c r="X66" s="1053"/>
      <c r="Y66" s="1053"/>
      <c r="Z66" s="1054"/>
      <c r="AA66" s="1052" t="s">
        <v>410</v>
      </c>
      <c r="AB66" s="1053"/>
      <c r="AC66" s="1053"/>
      <c r="AD66" s="1053"/>
      <c r="AE66" s="1054"/>
      <c r="AF66" s="1058" t="s">
        <v>411</v>
      </c>
      <c r="AG66" s="1059"/>
      <c r="AH66" s="1059"/>
      <c r="AI66" s="1059"/>
      <c r="AJ66" s="1060"/>
      <c r="AK66" s="1052" t="s">
        <v>394</v>
      </c>
      <c r="AL66" s="1047"/>
      <c r="AM66" s="1047"/>
      <c r="AN66" s="1047"/>
      <c r="AO66" s="1048"/>
      <c r="AP66" s="1052" t="s">
        <v>412</v>
      </c>
      <c r="AQ66" s="1053"/>
      <c r="AR66" s="1053"/>
      <c r="AS66" s="1053"/>
      <c r="AT66" s="1054"/>
      <c r="AU66" s="1052" t="s">
        <v>413</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305</v>
      </c>
      <c r="AG109" s="945"/>
      <c r="AH109" s="945"/>
      <c r="AI109" s="945"/>
      <c r="AJ109" s="946"/>
      <c r="AK109" s="947" t="s">
        <v>304</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305</v>
      </c>
      <c r="BW109" s="945"/>
      <c r="BX109" s="945"/>
      <c r="BY109" s="945"/>
      <c r="BZ109" s="946"/>
      <c r="CA109" s="947" t="s">
        <v>304</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305</v>
      </c>
      <c r="DM109" s="945"/>
      <c r="DN109" s="945"/>
      <c r="DO109" s="945"/>
      <c r="DP109" s="946"/>
      <c r="DQ109" s="947" t="s">
        <v>304</v>
      </c>
      <c r="DR109" s="945"/>
      <c r="DS109" s="945"/>
      <c r="DT109" s="945"/>
      <c r="DU109" s="946"/>
      <c r="DV109" s="947" t="s">
        <v>424</v>
      </c>
      <c r="DW109" s="945"/>
      <c r="DX109" s="945"/>
      <c r="DY109" s="945"/>
      <c r="DZ109" s="976"/>
    </row>
    <row r="110" spans="1:131" s="246" customFormat="1" ht="26.25" customHeight="1" x14ac:dyDescent="0.15">
      <c r="A110" s="849" t="s">
        <v>426</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652394</v>
      </c>
      <c r="AB110" s="938"/>
      <c r="AC110" s="938"/>
      <c r="AD110" s="938"/>
      <c r="AE110" s="939"/>
      <c r="AF110" s="940">
        <v>714961</v>
      </c>
      <c r="AG110" s="938"/>
      <c r="AH110" s="938"/>
      <c r="AI110" s="938"/>
      <c r="AJ110" s="939"/>
      <c r="AK110" s="940">
        <v>678524</v>
      </c>
      <c r="AL110" s="938"/>
      <c r="AM110" s="938"/>
      <c r="AN110" s="938"/>
      <c r="AO110" s="939"/>
      <c r="AP110" s="941">
        <v>20.399999999999999</v>
      </c>
      <c r="AQ110" s="942"/>
      <c r="AR110" s="942"/>
      <c r="AS110" s="942"/>
      <c r="AT110" s="943"/>
      <c r="AU110" s="977" t="s">
        <v>73</v>
      </c>
      <c r="AV110" s="978"/>
      <c r="AW110" s="978"/>
      <c r="AX110" s="978"/>
      <c r="AY110" s="978"/>
      <c r="AZ110" s="903" t="s">
        <v>427</v>
      </c>
      <c r="BA110" s="850"/>
      <c r="BB110" s="850"/>
      <c r="BC110" s="850"/>
      <c r="BD110" s="850"/>
      <c r="BE110" s="850"/>
      <c r="BF110" s="850"/>
      <c r="BG110" s="850"/>
      <c r="BH110" s="850"/>
      <c r="BI110" s="850"/>
      <c r="BJ110" s="850"/>
      <c r="BK110" s="850"/>
      <c r="BL110" s="850"/>
      <c r="BM110" s="850"/>
      <c r="BN110" s="850"/>
      <c r="BO110" s="850"/>
      <c r="BP110" s="851"/>
      <c r="BQ110" s="904">
        <v>6850534</v>
      </c>
      <c r="BR110" s="885"/>
      <c r="BS110" s="885"/>
      <c r="BT110" s="885"/>
      <c r="BU110" s="885"/>
      <c r="BV110" s="885">
        <v>6766450</v>
      </c>
      <c r="BW110" s="885"/>
      <c r="BX110" s="885"/>
      <c r="BY110" s="885"/>
      <c r="BZ110" s="885"/>
      <c r="CA110" s="885">
        <v>7119818</v>
      </c>
      <c r="CB110" s="885"/>
      <c r="CC110" s="885"/>
      <c r="CD110" s="885"/>
      <c r="CE110" s="885"/>
      <c r="CF110" s="909">
        <v>214.1</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430</v>
      </c>
      <c r="DH110" s="885"/>
      <c r="DI110" s="885"/>
      <c r="DJ110" s="885"/>
      <c r="DK110" s="885"/>
      <c r="DL110" s="885" t="s">
        <v>387</v>
      </c>
      <c r="DM110" s="885"/>
      <c r="DN110" s="885"/>
      <c r="DO110" s="885"/>
      <c r="DP110" s="885"/>
      <c r="DQ110" s="885" t="s">
        <v>387</v>
      </c>
      <c r="DR110" s="885"/>
      <c r="DS110" s="885"/>
      <c r="DT110" s="885"/>
      <c r="DU110" s="885"/>
      <c r="DV110" s="886" t="s">
        <v>387</v>
      </c>
      <c r="DW110" s="886"/>
      <c r="DX110" s="886"/>
      <c r="DY110" s="886"/>
      <c r="DZ110" s="887"/>
    </row>
    <row r="111" spans="1:131" s="246" customFormat="1" ht="26.25" customHeight="1" x14ac:dyDescent="0.15">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406</v>
      </c>
      <c r="AB111" s="966"/>
      <c r="AC111" s="966"/>
      <c r="AD111" s="966"/>
      <c r="AE111" s="967"/>
      <c r="AF111" s="968" t="s">
        <v>406</v>
      </c>
      <c r="AG111" s="966"/>
      <c r="AH111" s="966"/>
      <c r="AI111" s="966"/>
      <c r="AJ111" s="967"/>
      <c r="AK111" s="968" t="s">
        <v>406</v>
      </c>
      <c r="AL111" s="966"/>
      <c r="AM111" s="966"/>
      <c r="AN111" s="966"/>
      <c r="AO111" s="967"/>
      <c r="AP111" s="969" t="s">
        <v>406</v>
      </c>
      <c r="AQ111" s="970"/>
      <c r="AR111" s="970"/>
      <c r="AS111" s="970"/>
      <c r="AT111" s="971"/>
      <c r="AU111" s="979"/>
      <c r="AV111" s="980"/>
      <c r="AW111" s="980"/>
      <c r="AX111" s="980"/>
      <c r="AY111" s="980"/>
      <c r="AZ111" s="857" t="s">
        <v>432</v>
      </c>
      <c r="BA111" s="790"/>
      <c r="BB111" s="790"/>
      <c r="BC111" s="790"/>
      <c r="BD111" s="790"/>
      <c r="BE111" s="790"/>
      <c r="BF111" s="790"/>
      <c r="BG111" s="790"/>
      <c r="BH111" s="790"/>
      <c r="BI111" s="790"/>
      <c r="BJ111" s="790"/>
      <c r="BK111" s="790"/>
      <c r="BL111" s="790"/>
      <c r="BM111" s="790"/>
      <c r="BN111" s="790"/>
      <c r="BO111" s="790"/>
      <c r="BP111" s="791"/>
      <c r="BQ111" s="829" t="s">
        <v>430</v>
      </c>
      <c r="BR111" s="830"/>
      <c r="BS111" s="830"/>
      <c r="BT111" s="830"/>
      <c r="BU111" s="830"/>
      <c r="BV111" s="830" t="s">
        <v>406</v>
      </c>
      <c r="BW111" s="830"/>
      <c r="BX111" s="830"/>
      <c r="BY111" s="830"/>
      <c r="BZ111" s="830"/>
      <c r="CA111" s="830" t="s">
        <v>406</v>
      </c>
      <c r="CB111" s="830"/>
      <c r="CC111" s="830"/>
      <c r="CD111" s="830"/>
      <c r="CE111" s="830"/>
      <c r="CF111" s="918" t="s">
        <v>406</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406</v>
      </c>
      <c r="DH111" s="830"/>
      <c r="DI111" s="830"/>
      <c r="DJ111" s="830"/>
      <c r="DK111" s="830"/>
      <c r="DL111" s="830" t="s">
        <v>406</v>
      </c>
      <c r="DM111" s="830"/>
      <c r="DN111" s="830"/>
      <c r="DO111" s="830"/>
      <c r="DP111" s="830"/>
      <c r="DQ111" s="830" t="s">
        <v>406</v>
      </c>
      <c r="DR111" s="830"/>
      <c r="DS111" s="830"/>
      <c r="DT111" s="830"/>
      <c r="DU111" s="830"/>
      <c r="DV111" s="836" t="s">
        <v>406</v>
      </c>
      <c r="DW111" s="836"/>
      <c r="DX111" s="836"/>
      <c r="DY111" s="836"/>
      <c r="DZ111" s="837"/>
    </row>
    <row r="112" spans="1:131" s="246" customFormat="1" ht="26.25" customHeight="1" x14ac:dyDescent="0.15">
      <c r="A112" s="959" t="s">
        <v>434</v>
      </c>
      <c r="B112" s="960"/>
      <c r="C112" s="790" t="s">
        <v>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430</v>
      </c>
      <c r="AB112" s="820"/>
      <c r="AC112" s="820"/>
      <c r="AD112" s="820"/>
      <c r="AE112" s="821"/>
      <c r="AF112" s="822" t="s">
        <v>430</v>
      </c>
      <c r="AG112" s="820"/>
      <c r="AH112" s="820"/>
      <c r="AI112" s="820"/>
      <c r="AJ112" s="821"/>
      <c r="AK112" s="822" t="s">
        <v>430</v>
      </c>
      <c r="AL112" s="820"/>
      <c r="AM112" s="820"/>
      <c r="AN112" s="820"/>
      <c r="AO112" s="821"/>
      <c r="AP112" s="867" t="s">
        <v>430</v>
      </c>
      <c r="AQ112" s="868"/>
      <c r="AR112" s="868"/>
      <c r="AS112" s="868"/>
      <c r="AT112" s="869"/>
      <c r="AU112" s="979"/>
      <c r="AV112" s="980"/>
      <c r="AW112" s="980"/>
      <c r="AX112" s="980"/>
      <c r="AY112" s="980"/>
      <c r="AZ112" s="857" t="s">
        <v>436</v>
      </c>
      <c r="BA112" s="790"/>
      <c r="BB112" s="790"/>
      <c r="BC112" s="790"/>
      <c r="BD112" s="790"/>
      <c r="BE112" s="790"/>
      <c r="BF112" s="790"/>
      <c r="BG112" s="790"/>
      <c r="BH112" s="790"/>
      <c r="BI112" s="790"/>
      <c r="BJ112" s="790"/>
      <c r="BK112" s="790"/>
      <c r="BL112" s="790"/>
      <c r="BM112" s="790"/>
      <c r="BN112" s="790"/>
      <c r="BO112" s="790"/>
      <c r="BP112" s="791"/>
      <c r="BQ112" s="829">
        <v>1119185</v>
      </c>
      <c r="BR112" s="830"/>
      <c r="BS112" s="830"/>
      <c r="BT112" s="830"/>
      <c r="BU112" s="830"/>
      <c r="BV112" s="830">
        <v>1004397</v>
      </c>
      <c r="BW112" s="830"/>
      <c r="BX112" s="830"/>
      <c r="BY112" s="830"/>
      <c r="BZ112" s="830"/>
      <c r="CA112" s="830">
        <v>1031457</v>
      </c>
      <c r="CB112" s="830"/>
      <c r="CC112" s="830"/>
      <c r="CD112" s="830"/>
      <c r="CE112" s="830"/>
      <c r="CF112" s="918">
        <v>31</v>
      </c>
      <c r="CG112" s="919"/>
      <c r="CH112" s="919"/>
      <c r="CI112" s="919"/>
      <c r="CJ112" s="919"/>
      <c r="CK112" s="974"/>
      <c r="CL112" s="861"/>
      <c r="CM112" s="864" t="s">
        <v>437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406</v>
      </c>
      <c r="DH112" s="830"/>
      <c r="DI112" s="830"/>
      <c r="DJ112" s="830"/>
      <c r="DK112" s="830"/>
      <c r="DL112" s="830" t="s">
        <v>430</v>
      </c>
      <c r="DM112" s="830"/>
      <c r="DN112" s="830"/>
      <c r="DO112" s="830"/>
      <c r="DP112" s="830"/>
      <c r="DQ112" s="830" t="s">
        <v>430</v>
      </c>
      <c r="DR112" s="830"/>
      <c r="DS112" s="830"/>
      <c r="DT112" s="830"/>
      <c r="DU112" s="830"/>
      <c r="DV112" s="836" t="s">
        <v>430</v>
      </c>
      <c r="DW112" s="836"/>
      <c r="DX112" s="836"/>
      <c r="DY112" s="836"/>
      <c r="DZ112" s="837"/>
    </row>
    <row r="113" spans="1:130" s="246" customFormat="1" ht="26.25" customHeight="1" x14ac:dyDescent="0.15">
      <c r="A113" s="961"/>
      <c r="B113" s="962"/>
      <c r="C113" s="790" t="s">
        <v>438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128386</v>
      </c>
      <c r="AB113" s="966"/>
      <c r="AC113" s="966"/>
      <c r="AD113" s="966"/>
      <c r="AE113" s="967"/>
      <c r="AF113" s="968">
        <v>138848</v>
      </c>
      <c r="AG113" s="966"/>
      <c r="AH113" s="966"/>
      <c r="AI113" s="966"/>
      <c r="AJ113" s="967"/>
      <c r="AK113" s="968">
        <v>139233</v>
      </c>
      <c r="AL113" s="966"/>
      <c r="AM113" s="966"/>
      <c r="AN113" s="966"/>
      <c r="AO113" s="967"/>
      <c r="AP113" s="969">
        <v>4.2</v>
      </c>
      <c r="AQ113" s="970"/>
      <c r="AR113" s="970"/>
      <c r="AS113" s="970"/>
      <c r="AT113" s="971"/>
      <c r="AU113" s="979"/>
      <c r="AV113" s="980"/>
      <c r="AW113" s="980"/>
      <c r="AX113" s="980"/>
      <c r="AY113" s="980"/>
      <c r="AZ113" s="857" t="s">
        <v>439</v>
      </c>
      <c r="BA113" s="790"/>
      <c r="BB113" s="790"/>
      <c r="BC113" s="790"/>
      <c r="BD113" s="790"/>
      <c r="BE113" s="790"/>
      <c r="BF113" s="790"/>
      <c r="BG113" s="790"/>
      <c r="BH113" s="790"/>
      <c r="BI113" s="790"/>
      <c r="BJ113" s="790"/>
      <c r="BK113" s="790"/>
      <c r="BL113" s="790"/>
      <c r="BM113" s="790"/>
      <c r="BN113" s="790"/>
      <c r="BO113" s="790"/>
      <c r="BP113" s="791"/>
      <c r="BQ113" s="829">
        <v>844653</v>
      </c>
      <c r="BR113" s="830"/>
      <c r="BS113" s="830"/>
      <c r="BT113" s="830"/>
      <c r="BU113" s="830"/>
      <c r="BV113" s="830">
        <v>753202</v>
      </c>
      <c r="BW113" s="830"/>
      <c r="BX113" s="830"/>
      <c r="BY113" s="830"/>
      <c r="BZ113" s="830"/>
      <c r="CA113" s="830">
        <v>640369</v>
      </c>
      <c r="CB113" s="830"/>
      <c r="CC113" s="830"/>
      <c r="CD113" s="830"/>
      <c r="CE113" s="830"/>
      <c r="CF113" s="918">
        <v>19.3</v>
      </c>
      <c r="CG113" s="919"/>
      <c r="CH113" s="919"/>
      <c r="CI113" s="919"/>
      <c r="CJ113" s="919"/>
      <c r="CK113" s="974"/>
      <c r="CL113" s="861"/>
      <c r="CM113" s="864" t="s">
        <v>440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430</v>
      </c>
      <c r="DH113" s="820"/>
      <c r="DI113" s="820"/>
      <c r="DJ113" s="820"/>
      <c r="DK113" s="821"/>
      <c r="DL113" s="822" t="s">
        <v>430</v>
      </c>
      <c r="DM113" s="820"/>
      <c r="DN113" s="820"/>
      <c r="DO113" s="820"/>
      <c r="DP113" s="821"/>
      <c r="DQ113" s="822" t="s">
        <v>430</v>
      </c>
      <c r="DR113" s="820"/>
      <c r="DS113" s="820"/>
      <c r="DT113" s="820"/>
      <c r="DU113" s="821"/>
      <c r="DV113" s="867" t="s">
        <v>430</v>
      </c>
      <c r="DW113" s="868"/>
      <c r="DX113" s="868"/>
      <c r="DY113" s="868"/>
      <c r="DZ113" s="869"/>
    </row>
    <row r="114" spans="1:130" s="246" customFormat="1" ht="26.25" customHeight="1" x14ac:dyDescent="0.15">
      <c r="A114" s="961"/>
      <c r="B114" s="962"/>
      <c r="C114" s="790" t="s">
        <v>441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85107</v>
      </c>
      <c r="AB114" s="820"/>
      <c r="AC114" s="820"/>
      <c r="AD114" s="820"/>
      <c r="AE114" s="821"/>
      <c r="AF114" s="822">
        <v>87511</v>
      </c>
      <c r="AG114" s="820"/>
      <c r="AH114" s="820"/>
      <c r="AI114" s="820"/>
      <c r="AJ114" s="821"/>
      <c r="AK114" s="822">
        <v>114015</v>
      </c>
      <c r="AL114" s="820"/>
      <c r="AM114" s="820"/>
      <c r="AN114" s="820"/>
      <c r="AO114" s="821"/>
      <c r="AP114" s="867">
        <v>3.4</v>
      </c>
      <c r="AQ114" s="868"/>
      <c r="AR114" s="868"/>
      <c r="AS114" s="868"/>
      <c r="AT114" s="869"/>
      <c r="AU114" s="979"/>
      <c r="AV114" s="980"/>
      <c r="AW114" s="980"/>
      <c r="AX114" s="980"/>
      <c r="AY114" s="980"/>
      <c r="AZ114" s="857" t="s">
        <v>442</v>
      </c>
      <c r="BA114" s="790"/>
      <c r="BB114" s="790"/>
      <c r="BC114" s="790"/>
      <c r="BD114" s="790"/>
      <c r="BE114" s="790"/>
      <c r="BF114" s="790"/>
      <c r="BG114" s="790"/>
      <c r="BH114" s="790"/>
      <c r="BI114" s="790"/>
      <c r="BJ114" s="790"/>
      <c r="BK114" s="790"/>
      <c r="BL114" s="790"/>
      <c r="BM114" s="790"/>
      <c r="BN114" s="790"/>
      <c r="BO114" s="790"/>
      <c r="BP114" s="791"/>
      <c r="BQ114" s="829">
        <v>126918</v>
      </c>
      <c r="BR114" s="830"/>
      <c r="BS114" s="830"/>
      <c r="BT114" s="830"/>
      <c r="BU114" s="830"/>
      <c r="BV114" s="830">
        <v>11856</v>
      </c>
      <c r="BW114" s="830"/>
      <c r="BX114" s="830"/>
      <c r="BY114" s="830"/>
      <c r="BZ114" s="830"/>
      <c r="CA114" s="830">
        <v>26091</v>
      </c>
      <c r="CB114" s="830"/>
      <c r="CC114" s="830"/>
      <c r="CD114" s="830"/>
      <c r="CE114" s="830"/>
      <c r="CF114" s="918">
        <v>0.8</v>
      </c>
      <c r="CG114" s="919"/>
      <c r="CH114" s="919"/>
      <c r="CI114" s="919"/>
      <c r="CJ114" s="919"/>
      <c r="CK114" s="974"/>
      <c r="CL114" s="861"/>
      <c r="CM114" s="864" t="s">
        <v>443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430</v>
      </c>
      <c r="DH114" s="820"/>
      <c r="DI114" s="820"/>
      <c r="DJ114" s="820"/>
      <c r="DK114" s="821"/>
      <c r="DL114" s="822" t="s">
        <v>430</v>
      </c>
      <c r="DM114" s="820"/>
      <c r="DN114" s="820"/>
      <c r="DO114" s="820"/>
      <c r="DP114" s="821"/>
      <c r="DQ114" s="822" t="s">
        <v>430</v>
      </c>
      <c r="DR114" s="820"/>
      <c r="DS114" s="820"/>
      <c r="DT114" s="820"/>
      <c r="DU114" s="821"/>
      <c r="DV114" s="867" t="s">
        <v>430</v>
      </c>
      <c r="DW114" s="868"/>
      <c r="DX114" s="868"/>
      <c r="DY114" s="868"/>
      <c r="DZ114" s="869"/>
    </row>
    <row r="115" spans="1:130" s="246" customFormat="1" ht="26.25" customHeight="1" x14ac:dyDescent="0.15">
      <c r="A115" s="961"/>
      <c r="B115" s="962"/>
      <c r="C115" s="790" t="s">
        <v>444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430</v>
      </c>
      <c r="AB115" s="966"/>
      <c r="AC115" s="966"/>
      <c r="AD115" s="966"/>
      <c r="AE115" s="967"/>
      <c r="AF115" s="968" t="s">
        <v>430</v>
      </c>
      <c r="AG115" s="966"/>
      <c r="AH115" s="966"/>
      <c r="AI115" s="966"/>
      <c r="AJ115" s="967"/>
      <c r="AK115" s="968" t="s">
        <v>430</v>
      </c>
      <c r="AL115" s="966"/>
      <c r="AM115" s="966"/>
      <c r="AN115" s="966"/>
      <c r="AO115" s="967"/>
      <c r="AP115" s="969" t="s">
        <v>430</v>
      </c>
      <c r="AQ115" s="970"/>
      <c r="AR115" s="970"/>
      <c r="AS115" s="970"/>
      <c r="AT115" s="971"/>
      <c r="AU115" s="979"/>
      <c r="AV115" s="980"/>
      <c r="AW115" s="980"/>
      <c r="AX115" s="980"/>
      <c r="AY115" s="980"/>
      <c r="AZ115" s="857" t="s">
        <v>445</v>
      </c>
      <c r="BA115" s="790"/>
      <c r="BB115" s="790"/>
      <c r="BC115" s="790"/>
      <c r="BD115" s="790"/>
      <c r="BE115" s="790"/>
      <c r="BF115" s="790"/>
      <c r="BG115" s="790"/>
      <c r="BH115" s="790"/>
      <c r="BI115" s="790"/>
      <c r="BJ115" s="790"/>
      <c r="BK115" s="790"/>
      <c r="BL115" s="790"/>
      <c r="BM115" s="790"/>
      <c r="BN115" s="790"/>
      <c r="BO115" s="790"/>
      <c r="BP115" s="791"/>
      <c r="BQ115" s="829" t="s">
        <v>430</v>
      </c>
      <c r="BR115" s="830"/>
      <c r="BS115" s="830"/>
      <c r="BT115" s="830"/>
      <c r="BU115" s="830"/>
      <c r="BV115" s="830" t="s">
        <v>430</v>
      </c>
      <c r="BW115" s="830"/>
      <c r="BX115" s="830"/>
      <c r="BY115" s="830"/>
      <c r="BZ115" s="830"/>
      <c r="CA115" s="830" t="s">
        <v>430</v>
      </c>
      <c r="CB115" s="830"/>
      <c r="CC115" s="830"/>
      <c r="CD115" s="830"/>
      <c r="CE115" s="830"/>
      <c r="CF115" s="918" t="s">
        <v>430</v>
      </c>
      <c r="CG115" s="919"/>
      <c r="CH115" s="919"/>
      <c r="CI115" s="919"/>
      <c r="CJ115" s="919"/>
      <c r="CK115" s="974"/>
      <c r="CL115" s="861"/>
      <c r="CM115" s="857" t="s">
        <v>446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430</v>
      </c>
      <c r="DH115" s="820"/>
      <c r="DI115" s="820"/>
      <c r="DJ115" s="820"/>
      <c r="DK115" s="821"/>
      <c r="DL115" s="822" t="s">
        <v>430</v>
      </c>
      <c r="DM115" s="820"/>
      <c r="DN115" s="820"/>
      <c r="DO115" s="820"/>
      <c r="DP115" s="821"/>
      <c r="DQ115" s="822" t="s">
        <v>430</v>
      </c>
      <c r="DR115" s="820"/>
      <c r="DS115" s="820"/>
      <c r="DT115" s="820"/>
      <c r="DU115" s="821"/>
      <c r="DV115" s="867" t="s">
        <v>430</v>
      </c>
      <c r="DW115" s="868"/>
      <c r="DX115" s="868"/>
      <c r="DY115" s="868"/>
      <c r="DZ115" s="869"/>
    </row>
    <row r="116" spans="1:130" s="246" customFormat="1" ht="26.25" customHeight="1" x14ac:dyDescent="0.15">
      <c r="A116" s="963"/>
      <c r="B116" s="964"/>
      <c r="C116" s="923" t="s">
        <v>447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115</v>
      </c>
      <c r="AB116" s="820"/>
      <c r="AC116" s="820"/>
      <c r="AD116" s="820"/>
      <c r="AE116" s="821"/>
      <c r="AF116" s="822">
        <v>658</v>
      </c>
      <c r="AG116" s="820"/>
      <c r="AH116" s="820"/>
      <c r="AI116" s="820"/>
      <c r="AJ116" s="821"/>
      <c r="AK116" s="822">
        <v>312</v>
      </c>
      <c r="AL116" s="820"/>
      <c r="AM116" s="820"/>
      <c r="AN116" s="820"/>
      <c r="AO116" s="821"/>
      <c r="AP116" s="867">
        <v>0</v>
      </c>
      <c r="AQ116" s="868"/>
      <c r="AR116" s="868"/>
      <c r="AS116" s="868"/>
      <c r="AT116" s="869"/>
      <c r="AU116" s="979"/>
      <c r="AV116" s="980"/>
      <c r="AW116" s="980"/>
      <c r="AX116" s="980"/>
      <c r="AY116" s="980"/>
      <c r="AZ116" s="906" t="s">
        <v>448</v>
      </c>
      <c r="BA116" s="907"/>
      <c r="BB116" s="907"/>
      <c r="BC116" s="907"/>
      <c r="BD116" s="907"/>
      <c r="BE116" s="907"/>
      <c r="BF116" s="907"/>
      <c r="BG116" s="907"/>
      <c r="BH116" s="907"/>
      <c r="BI116" s="907"/>
      <c r="BJ116" s="907"/>
      <c r="BK116" s="907"/>
      <c r="BL116" s="907"/>
      <c r="BM116" s="907"/>
      <c r="BN116" s="907"/>
      <c r="BO116" s="907"/>
      <c r="BP116" s="908"/>
      <c r="BQ116" s="829" t="s">
        <v>430</v>
      </c>
      <c r="BR116" s="830"/>
      <c r="BS116" s="830"/>
      <c r="BT116" s="830"/>
      <c r="BU116" s="830"/>
      <c r="BV116" s="830" t="s">
        <v>430</v>
      </c>
      <c r="BW116" s="830"/>
      <c r="BX116" s="830"/>
      <c r="BY116" s="830"/>
      <c r="BZ116" s="830"/>
      <c r="CA116" s="830" t="s">
        <v>430</v>
      </c>
      <c r="CB116" s="830"/>
      <c r="CC116" s="830"/>
      <c r="CD116" s="830"/>
      <c r="CE116" s="830"/>
      <c r="CF116" s="918" t="s">
        <v>430</v>
      </c>
      <c r="CG116" s="919"/>
      <c r="CH116" s="919"/>
      <c r="CI116" s="919"/>
      <c r="CJ116" s="919"/>
      <c r="CK116" s="974"/>
      <c r="CL116" s="861"/>
      <c r="CM116" s="864" t="s">
        <v>449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430</v>
      </c>
      <c r="DH116" s="820"/>
      <c r="DI116" s="820"/>
      <c r="DJ116" s="820"/>
      <c r="DK116" s="821"/>
      <c r="DL116" s="822" t="s">
        <v>430</v>
      </c>
      <c r="DM116" s="820"/>
      <c r="DN116" s="820"/>
      <c r="DO116" s="820"/>
      <c r="DP116" s="821"/>
      <c r="DQ116" s="822" t="s">
        <v>430</v>
      </c>
      <c r="DR116" s="820"/>
      <c r="DS116" s="820"/>
      <c r="DT116" s="820"/>
      <c r="DU116" s="821"/>
      <c r="DV116" s="867" t="s">
        <v>430</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450</v>
      </c>
      <c r="Z117" s="946"/>
      <c r="AA117" s="951">
        <v>866002</v>
      </c>
      <c r="AB117" s="952"/>
      <c r="AC117" s="952"/>
      <c r="AD117" s="952"/>
      <c r="AE117" s="953"/>
      <c r="AF117" s="954">
        <v>941978</v>
      </c>
      <c r="AG117" s="952"/>
      <c r="AH117" s="952"/>
      <c r="AI117" s="952"/>
      <c r="AJ117" s="953"/>
      <c r="AK117" s="954">
        <v>932084</v>
      </c>
      <c r="AL117" s="952"/>
      <c r="AM117" s="952"/>
      <c r="AN117" s="952"/>
      <c r="AO117" s="953"/>
      <c r="AP117" s="955"/>
      <c r="AQ117" s="956"/>
      <c r="AR117" s="956"/>
      <c r="AS117" s="956"/>
      <c r="AT117" s="957"/>
      <c r="AU117" s="979"/>
      <c r="AV117" s="980"/>
      <c r="AW117" s="980"/>
      <c r="AX117" s="980"/>
      <c r="AY117" s="980"/>
      <c r="AZ117" s="906" t="s">
        <v>451</v>
      </c>
      <c r="BA117" s="907"/>
      <c r="BB117" s="907"/>
      <c r="BC117" s="907"/>
      <c r="BD117" s="907"/>
      <c r="BE117" s="907"/>
      <c r="BF117" s="907"/>
      <c r="BG117" s="907"/>
      <c r="BH117" s="907"/>
      <c r="BI117" s="907"/>
      <c r="BJ117" s="907"/>
      <c r="BK117" s="907"/>
      <c r="BL117" s="907"/>
      <c r="BM117" s="907"/>
      <c r="BN117" s="907"/>
      <c r="BO117" s="907"/>
      <c r="BP117" s="908"/>
      <c r="BQ117" s="829" t="s">
        <v>387</v>
      </c>
      <c r="BR117" s="830"/>
      <c r="BS117" s="830"/>
      <c r="BT117" s="830"/>
      <c r="BU117" s="830"/>
      <c r="BV117" s="830" t="s">
        <v>387</v>
      </c>
      <c r="BW117" s="830"/>
      <c r="BX117" s="830"/>
      <c r="BY117" s="830"/>
      <c r="BZ117" s="830"/>
      <c r="CA117" s="830" t="s">
        <v>387</v>
      </c>
      <c r="CB117" s="830"/>
      <c r="CC117" s="830"/>
      <c r="CD117" s="830"/>
      <c r="CE117" s="830"/>
      <c r="CF117" s="918" t="s">
        <v>387</v>
      </c>
      <c r="CG117" s="919"/>
      <c r="CH117" s="919"/>
      <c r="CI117" s="919"/>
      <c r="CJ117" s="919"/>
      <c r="CK117" s="974"/>
      <c r="CL117" s="861"/>
      <c r="CM117" s="864" t="s">
        <v>452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453</v>
      </c>
      <c r="DH117" s="820"/>
      <c r="DI117" s="820"/>
      <c r="DJ117" s="820"/>
      <c r="DK117" s="821"/>
      <c r="DL117" s="822" t="s">
        <v>387</v>
      </c>
      <c r="DM117" s="820"/>
      <c r="DN117" s="820"/>
      <c r="DO117" s="820"/>
      <c r="DP117" s="821"/>
      <c r="DQ117" s="822" t="s">
        <v>454</v>
      </c>
      <c r="DR117" s="820"/>
      <c r="DS117" s="820"/>
      <c r="DT117" s="820"/>
      <c r="DU117" s="821"/>
      <c r="DV117" s="867" t="s">
        <v>453</v>
      </c>
      <c r="DW117" s="868"/>
      <c r="DX117" s="868"/>
      <c r="DY117" s="868"/>
      <c r="DZ117" s="869"/>
    </row>
    <row r="118" spans="1:130" s="246" customFormat="1" ht="26.25" customHeight="1" x14ac:dyDescent="0.15">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305</v>
      </c>
      <c r="AG118" s="945"/>
      <c r="AH118" s="945"/>
      <c r="AI118" s="945"/>
      <c r="AJ118" s="946"/>
      <c r="AK118" s="947" t="s">
        <v>304</v>
      </c>
      <c r="AL118" s="945"/>
      <c r="AM118" s="945"/>
      <c r="AN118" s="945"/>
      <c r="AO118" s="946"/>
      <c r="AP118" s="948" t="s">
        <v>424</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456</v>
      </c>
      <c r="BR118" s="888"/>
      <c r="BS118" s="888"/>
      <c r="BT118" s="888"/>
      <c r="BU118" s="888"/>
      <c r="BV118" s="888" t="s">
        <v>457</v>
      </c>
      <c r="BW118" s="888"/>
      <c r="BX118" s="888"/>
      <c r="BY118" s="888"/>
      <c r="BZ118" s="888"/>
      <c r="CA118" s="888" t="s">
        <v>458</v>
      </c>
      <c r="CB118" s="888"/>
      <c r="CC118" s="888"/>
      <c r="CD118" s="888"/>
      <c r="CE118" s="888"/>
      <c r="CF118" s="918" t="s">
        <v>458</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458</v>
      </c>
      <c r="DH118" s="820"/>
      <c r="DI118" s="820"/>
      <c r="DJ118" s="820"/>
      <c r="DK118" s="821"/>
      <c r="DL118" s="822" t="s">
        <v>460</v>
      </c>
      <c r="DM118" s="820"/>
      <c r="DN118" s="820"/>
      <c r="DO118" s="820"/>
      <c r="DP118" s="821"/>
      <c r="DQ118" s="822" t="s">
        <v>460</v>
      </c>
      <c r="DR118" s="820"/>
      <c r="DS118" s="820"/>
      <c r="DT118" s="820"/>
      <c r="DU118" s="821"/>
      <c r="DV118" s="867" t="s">
        <v>387</v>
      </c>
      <c r="DW118" s="868"/>
      <c r="DX118" s="868"/>
      <c r="DY118" s="868"/>
      <c r="DZ118" s="869"/>
    </row>
    <row r="119" spans="1:130" s="246" customFormat="1" ht="26.25" customHeight="1" x14ac:dyDescent="0.15">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456</v>
      </c>
      <c r="AB119" s="938"/>
      <c r="AC119" s="938"/>
      <c r="AD119" s="938"/>
      <c r="AE119" s="939"/>
      <c r="AF119" s="940" t="s">
        <v>460</v>
      </c>
      <c r="AG119" s="938"/>
      <c r="AH119" s="938"/>
      <c r="AI119" s="938"/>
      <c r="AJ119" s="939"/>
      <c r="AK119" s="940" t="s">
        <v>458</v>
      </c>
      <c r="AL119" s="938"/>
      <c r="AM119" s="938"/>
      <c r="AN119" s="938"/>
      <c r="AO119" s="939"/>
      <c r="AP119" s="941" t="s">
        <v>457</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461</v>
      </c>
      <c r="BP119" s="921"/>
      <c r="BQ119" s="925">
        <v>8941290</v>
      </c>
      <c r="BR119" s="888"/>
      <c r="BS119" s="888"/>
      <c r="BT119" s="888"/>
      <c r="BU119" s="888"/>
      <c r="BV119" s="888">
        <v>8535905</v>
      </c>
      <c r="BW119" s="888"/>
      <c r="BX119" s="888"/>
      <c r="BY119" s="888"/>
      <c r="BZ119" s="888"/>
      <c r="CA119" s="888">
        <v>8817735</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458</v>
      </c>
      <c r="DH119" s="803"/>
      <c r="DI119" s="803"/>
      <c r="DJ119" s="803"/>
      <c r="DK119" s="804"/>
      <c r="DL119" s="805" t="s">
        <v>458</v>
      </c>
      <c r="DM119" s="803"/>
      <c r="DN119" s="803"/>
      <c r="DO119" s="803"/>
      <c r="DP119" s="804"/>
      <c r="DQ119" s="805" t="s">
        <v>458</v>
      </c>
      <c r="DR119" s="803"/>
      <c r="DS119" s="803"/>
      <c r="DT119" s="803"/>
      <c r="DU119" s="804"/>
      <c r="DV119" s="891" t="s">
        <v>453</v>
      </c>
      <c r="DW119" s="892"/>
      <c r="DX119" s="892"/>
      <c r="DY119" s="892"/>
      <c r="DZ119" s="893"/>
    </row>
    <row r="120" spans="1:130" s="246" customFormat="1" ht="26.25" customHeight="1" x14ac:dyDescent="0.15">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387</v>
      </c>
      <c r="AB120" s="820"/>
      <c r="AC120" s="820"/>
      <c r="AD120" s="820"/>
      <c r="AE120" s="821"/>
      <c r="AF120" s="822" t="s">
        <v>458</v>
      </c>
      <c r="AG120" s="820"/>
      <c r="AH120" s="820"/>
      <c r="AI120" s="820"/>
      <c r="AJ120" s="821"/>
      <c r="AK120" s="822" t="s">
        <v>454</v>
      </c>
      <c r="AL120" s="820"/>
      <c r="AM120" s="820"/>
      <c r="AN120" s="820"/>
      <c r="AO120" s="821"/>
      <c r="AP120" s="867" t="s">
        <v>453</v>
      </c>
      <c r="AQ120" s="868"/>
      <c r="AR120" s="868"/>
      <c r="AS120" s="868"/>
      <c r="AT120" s="869"/>
      <c r="AU120" s="926" t="s">
        <v>463</v>
      </c>
      <c r="AV120" s="927"/>
      <c r="AW120" s="927"/>
      <c r="AX120" s="927"/>
      <c r="AY120" s="928"/>
      <c r="AZ120" s="903" t="s">
        <v>464</v>
      </c>
      <c r="BA120" s="850"/>
      <c r="BB120" s="850"/>
      <c r="BC120" s="850"/>
      <c r="BD120" s="850"/>
      <c r="BE120" s="850"/>
      <c r="BF120" s="850"/>
      <c r="BG120" s="850"/>
      <c r="BH120" s="850"/>
      <c r="BI120" s="850"/>
      <c r="BJ120" s="850"/>
      <c r="BK120" s="850"/>
      <c r="BL120" s="850"/>
      <c r="BM120" s="850"/>
      <c r="BN120" s="850"/>
      <c r="BO120" s="850"/>
      <c r="BP120" s="851"/>
      <c r="BQ120" s="904">
        <v>1823239</v>
      </c>
      <c r="BR120" s="885"/>
      <c r="BS120" s="885"/>
      <c r="BT120" s="885"/>
      <c r="BU120" s="885"/>
      <c r="BV120" s="885">
        <v>1846663</v>
      </c>
      <c r="BW120" s="885"/>
      <c r="BX120" s="885"/>
      <c r="BY120" s="885"/>
      <c r="BZ120" s="885"/>
      <c r="CA120" s="885">
        <v>2191415</v>
      </c>
      <c r="CB120" s="885"/>
      <c r="CC120" s="885"/>
      <c r="CD120" s="885"/>
      <c r="CE120" s="885"/>
      <c r="CF120" s="909">
        <v>65.900000000000006</v>
      </c>
      <c r="CG120" s="910"/>
      <c r="CH120" s="910"/>
      <c r="CI120" s="910"/>
      <c r="CJ120" s="910"/>
      <c r="CK120" s="911" t="s">
        <v>465</v>
      </c>
      <c r="CL120" s="895"/>
      <c r="CM120" s="895"/>
      <c r="CN120" s="895"/>
      <c r="CO120" s="896"/>
      <c r="CP120" s="915" t="s">
        <v>466</v>
      </c>
      <c r="CQ120" s="916"/>
      <c r="CR120" s="916"/>
      <c r="CS120" s="916"/>
      <c r="CT120" s="916"/>
      <c r="CU120" s="916"/>
      <c r="CV120" s="916"/>
      <c r="CW120" s="916"/>
      <c r="CX120" s="916"/>
      <c r="CY120" s="916"/>
      <c r="CZ120" s="916"/>
      <c r="DA120" s="916"/>
      <c r="DB120" s="916"/>
      <c r="DC120" s="916"/>
      <c r="DD120" s="916"/>
      <c r="DE120" s="916"/>
      <c r="DF120" s="917"/>
      <c r="DG120" s="904">
        <v>1119185</v>
      </c>
      <c r="DH120" s="885"/>
      <c r="DI120" s="885"/>
      <c r="DJ120" s="885"/>
      <c r="DK120" s="885"/>
      <c r="DL120" s="885">
        <v>1004397</v>
      </c>
      <c r="DM120" s="885"/>
      <c r="DN120" s="885"/>
      <c r="DO120" s="885"/>
      <c r="DP120" s="885"/>
      <c r="DQ120" s="885">
        <v>1031457</v>
      </c>
      <c r="DR120" s="885"/>
      <c r="DS120" s="885"/>
      <c r="DT120" s="885"/>
      <c r="DU120" s="885"/>
      <c r="DV120" s="886">
        <v>31</v>
      </c>
      <c r="DW120" s="886"/>
      <c r="DX120" s="886"/>
      <c r="DY120" s="886"/>
      <c r="DZ120" s="887"/>
    </row>
    <row r="121" spans="1:130" s="246" customFormat="1" ht="26.25" customHeight="1" x14ac:dyDescent="0.15">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468</v>
      </c>
      <c r="AB121" s="820"/>
      <c r="AC121" s="820"/>
      <c r="AD121" s="820"/>
      <c r="AE121" s="821"/>
      <c r="AF121" s="822" t="s">
        <v>458</v>
      </c>
      <c r="AG121" s="820"/>
      <c r="AH121" s="820"/>
      <c r="AI121" s="820"/>
      <c r="AJ121" s="821"/>
      <c r="AK121" s="822" t="s">
        <v>453</v>
      </c>
      <c r="AL121" s="820"/>
      <c r="AM121" s="820"/>
      <c r="AN121" s="820"/>
      <c r="AO121" s="821"/>
      <c r="AP121" s="867" t="s">
        <v>453</v>
      </c>
      <c r="AQ121" s="868"/>
      <c r="AR121" s="868"/>
      <c r="AS121" s="868"/>
      <c r="AT121" s="869"/>
      <c r="AU121" s="929"/>
      <c r="AV121" s="930"/>
      <c r="AW121" s="930"/>
      <c r="AX121" s="930"/>
      <c r="AY121" s="931"/>
      <c r="AZ121" s="857" t="s">
        <v>469</v>
      </c>
      <c r="BA121" s="790"/>
      <c r="BB121" s="790"/>
      <c r="BC121" s="790"/>
      <c r="BD121" s="790"/>
      <c r="BE121" s="790"/>
      <c r="BF121" s="790"/>
      <c r="BG121" s="790"/>
      <c r="BH121" s="790"/>
      <c r="BI121" s="790"/>
      <c r="BJ121" s="790"/>
      <c r="BK121" s="790"/>
      <c r="BL121" s="790"/>
      <c r="BM121" s="790"/>
      <c r="BN121" s="790"/>
      <c r="BO121" s="790"/>
      <c r="BP121" s="791"/>
      <c r="BQ121" s="829">
        <v>394788</v>
      </c>
      <c r="BR121" s="830"/>
      <c r="BS121" s="830"/>
      <c r="BT121" s="830"/>
      <c r="BU121" s="830"/>
      <c r="BV121" s="830">
        <v>336502</v>
      </c>
      <c r="BW121" s="830"/>
      <c r="BX121" s="830"/>
      <c r="BY121" s="830"/>
      <c r="BZ121" s="830"/>
      <c r="CA121" s="830">
        <v>431269</v>
      </c>
      <c r="CB121" s="830"/>
      <c r="CC121" s="830"/>
      <c r="CD121" s="830"/>
      <c r="CE121" s="830"/>
      <c r="CF121" s="918">
        <v>13</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29" t="s">
        <v>458</v>
      </c>
      <c r="DH121" s="830"/>
      <c r="DI121" s="830"/>
      <c r="DJ121" s="830"/>
      <c r="DK121" s="830"/>
      <c r="DL121" s="830" t="s">
        <v>387</v>
      </c>
      <c r="DM121" s="830"/>
      <c r="DN121" s="830"/>
      <c r="DO121" s="830"/>
      <c r="DP121" s="830"/>
      <c r="DQ121" s="830" t="s">
        <v>460</v>
      </c>
      <c r="DR121" s="830"/>
      <c r="DS121" s="830"/>
      <c r="DT121" s="830"/>
      <c r="DU121" s="830"/>
      <c r="DV121" s="836" t="s">
        <v>468</v>
      </c>
      <c r="DW121" s="836"/>
      <c r="DX121" s="836"/>
      <c r="DY121" s="836"/>
      <c r="DZ121" s="837"/>
    </row>
    <row r="122" spans="1:130" s="246" customFormat="1" ht="26.25" customHeight="1" x14ac:dyDescent="0.15">
      <c r="A122" s="860"/>
      <c r="B122" s="861"/>
      <c r="C122" s="864" t="s">
        <v>443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460</v>
      </c>
      <c r="AB122" s="820"/>
      <c r="AC122" s="820"/>
      <c r="AD122" s="820"/>
      <c r="AE122" s="821"/>
      <c r="AF122" s="822" t="s">
        <v>387</v>
      </c>
      <c r="AG122" s="820"/>
      <c r="AH122" s="820"/>
      <c r="AI122" s="820"/>
      <c r="AJ122" s="821"/>
      <c r="AK122" s="822" t="s">
        <v>458</v>
      </c>
      <c r="AL122" s="820"/>
      <c r="AM122" s="820"/>
      <c r="AN122" s="820"/>
      <c r="AO122" s="821"/>
      <c r="AP122" s="867" t="s">
        <v>458</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5309135</v>
      </c>
      <c r="BR122" s="888"/>
      <c r="BS122" s="888"/>
      <c r="BT122" s="888"/>
      <c r="BU122" s="888"/>
      <c r="BV122" s="888">
        <v>5390627</v>
      </c>
      <c r="BW122" s="888"/>
      <c r="BX122" s="888"/>
      <c r="BY122" s="888"/>
      <c r="BZ122" s="888"/>
      <c r="CA122" s="888">
        <v>5164536</v>
      </c>
      <c r="CB122" s="888"/>
      <c r="CC122" s="888"/>
      <c r="CD122" s="888"/>
      <c r="CE122" s="888"/>
      <c r="CF122" s="889">
        <v>155.30000000000001</v>
      </c>
      <c r="CG122" s="890"/>
      <c r="CH122" s="890"/>
      <c r="CI122" s="890"/>
      <c r="CJ122" s="890"/>
      <c r="CK122" s="912"/>
      <c r="CL122" s="898"/>
      <c r="CM122" s="898"/>
      <c r="CN122" s="898"/>
      <c r="CO122" s="899"/>
      <c r="CP122" s="878" t="s">
        <v>398</v>
      </c>
      <c r="CQ122" s="879"/>
      <c r="CR122" s="879"/>
      <c r="CS122" s="879"/>
      <c r="CT122" s="879"/>
      <c r="CU122" s="879"/>
      <c r="CV122" s="879"/>
      <c r="CW122" s="879"/>
      <c r="CX122" s="879"/>
      <c r="CY122" s="879"/>
      <c r="CZ122" s="879"/>
      <c r="DA122" s="879"/>
      <c r="DB122" s="879"/>
      <c r="DC122" s="879"/>
      <c r="DD122" s="879"/>
      <c r="DE122" s="879"/>
      <c r="DF122" s="880"/>
      <c r="DG122" s="829" t="s">
        <v>468</v>
      </c>
      <c r="DH122" s="830"/>
      <c r="DI122" s="830"/>
      <c r="DJ122" s="830"/>
      <c r="DK122" s="830"/>
      <c r="DL122" s="830" t="s">
        <v>460</v>
      </c>
      <c r="DM122" s="830"/>
      <c r="DN122" s="830"/>
      <c r="DO122" s="830"/>
      <c r="DP122" s="830"/>
      <c r="DQ122" s="830" t="s">
        <v>387</v>
      </c>
      <c r="DR122" s="830"/>
      <c r="DS122" s="830"/>
      <c r="DT122" s="830"/>
      <c r="DU122" s="830"/>
      <c r="DV122" s="836" t="s">
        <v>457</v>
      </c>
      <c r="DW122" s="836"/>
      <c r="DX122" s="836"/>
      <c r="DY122" s="836"/>
      <c r="DZ122" s="837"/>
    </row>
    <row r="123" spans="1:130" s="246" customFormat="1" ht="26.25" customHeight="1" x14ac:dyDescent="0.15">
      <c r="A123" s="860"/>
      <c r="B123" s="861"/>
      <c r="C123" s="864" t="s">
        <v>449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457</v>
      </c>
      <c r="AB123" s="820"/>
      <c r="AC123" s="820"/>
      <c r="AD123" s="820"/>
      <c r="AE123" s="821"/>
      <c r="AF123" s="822" t="s">
        <v>387</v>
      </c>
      <c r="AG123" s="820"/>
      <c r="AH123" s="820"/>
      <c r="AI123" s="820"/>
      <c r="AJ123" s="821"/>
      <c r="AK123" s="822" t="s">
        <v>458</v>
      </c>
      <c r="AL123" s="820"/>
      <c r="AM123" s="820"/>
      <c r="AN123" s="820"/>
      <c r="AO123" s="821"/>
      <c r="AP123" s="867" t="s">
        <v>453</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472</v>
      </c>
      <c r="BP123" s="921"/>
      <c r="BQ123" s="875">
        <v>7527162</v>
      </c>
      <c r="BR123" s="876"/>
      <c r="BS123" s="876"/>
      <c r="BT123" s="876"/>
      <c r="BU123" s="876"/>
      <c r="BV123" s="876">
        <v>7573792</v>
      </c>
      <c r="BW123" s="876"/>
      <c r="BX123" s="876"/>
      <c r="BY123" s="876"/>
      <c r="BZ123" s="876"/>
      <c r="CA123" s="876">
        <v>7787220</v>
      </c>
      <c r="CB123" s="876"/>
      <c r="CC123" s="876"/>
      <c r="CD123" s="876"/>
      <c r="CE123" s="876"/>
      <c r="CF123" s="786"/>
      <c r="CG123" s="787"/>
      <c r="CH123" s="787"/>
      <c r="CI123" s="787"/>
      <c r="CJ123" s="877"/>
      <c r="CK123" s="912"/>
      <c r="CL123" s="898"/>
      <c r="CM123" s="898"/>
      <c r="CN123" s="898"/>
      <c r="CO123" s="899"/>
      <c r="CP123" s="878" t="s">
        <v>473</v>
      </c>
      <c r="CQ123" s="879"/>
      <c r="CR123" s="879"/>
      <c r="CS123" s="879"/>
      <c r="CT123" s="879"/>
      <c r="CU123" s="879"/>
      <c r="CV123" s="879"/>
      <c r="CW123" s="879"/>
      <c r="CX123" s="879"/>
      <c r="CY123" s="879"/>
      <c r="CZ123" s="879"/>
      <c r="DA123" s="879"/>
      <c r="DB123" s="879"/>
      <c r="DC123" s="879"/>
      <c r="DD123" s="879"/>
      <c r="DE123" s="879"/>
      <c r="DF123" s="880"/>
      <c r="DG123" s="819" t="s">
        <v>460</v>
      </c>
      <c r="DH123" s="820"/>
      <c r="DI123" s="820"/>
      <c r="DJ123" s="820"/>
      <c r="DK123" s="821"/>
      <c r="DL123" s="822" t="s">
        <v>387</v>
      </c>
      <c r="DM123" s="820"/>
      <c r="DN123" s="820"/>
      <c r="DO123" s="820"/>
      <c r="DP123" s="821"/>
      <c r="DQ123" s="822" t="s">
        <v>458</v>
      </c>
      <c r="DR123" s="820"/>
      <c r="DS123" s="820"/>
      <c r="DT123" s="820"/>
      <c r="DU123" s="821"/>
      <c r="DV123" s="867" t="s">
        <v>460</v>
      </c>
      <c r="DW123" s="868"/>
      <c r="DX123" s="868"/>
      <c r="DY123" s="868"/>
      <c r="DZ123" s="869"/>
    </row>
    <row r="124" spans="1:130" s="246" customFormat="1" ht="26.25" customHeight="1" thickBot="1" x14ac:dyDescent="0.2">
      <c r="A124" s="860"/>
      <c r="B124" s="861"/>
      <c r="C124" s="864" t="s">
        <v>452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456</v>
      </c>
      <c r="AB124" s="820"/>
      <c r="AC124" s="820"/>
      <c r="AD124" s="820"/>
      <c r="AE124" s="821"/>
      <c r="AF124" s="822" t="s">
        <v>460</v>
      </c>
      <c r="AG124" s="820"/>
      <c r="AH124" s="820"/>
      <c r="AI124" s="820"/>
      <c r="AJ124" s="821"/>
      <c r="AK124" s="822" t="s">
        <v>458</v>
      </c>
      <c r="AL124" s="820"/>
      <c r="AM124" s="820"/>
      <c r="AN124" s="820"/>
      <c r="AO124" s="821"/>
      <c r="AP124" s="867" t="s">
        <v>458</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42.8</v>
      </c>
      <c r="BR124" s="874"/>
      <c r="BS124" s="874"/>
      <c r="BT124" s="874"/>
      <c r="BU124" s="874"/>
      <c r="BV124" s="874">
        <v>29.2</v>
      </c>
      <c r="BW124" s="874"/>
      <c r="BX124" s="874"/>
      <c r="BY124" s="874"/>
      <c r="BZ124" s="874"/>
      <c r="CA124" s="874">
        <v>30.9</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t="s">
        <v>468</v>
      </c>
      <c r="DH124" s="803"/>
      <c r="DI124" s="803"/>
      <c r="DJ124" s="803"/>
      <c r="DK124" s="804"/>
      <c r="DL124" s="805" t="s">
        <v>453</v>
      </c>
      <c r="DM124" s="803"/>
      <c r="DN124" s="803"/>
      <c r="DO124" s="803"/>
      <c r="DP124" s="804"/>
      <c r="DQ124" s="805" t="s">
        <v>468</v>
      </c>
      <c r="DR124" s="803"/>
      <c r="DS124" s="803"/>
      <c r="DT124" s="803"/>
      <c r="DU124" s="804"/>
      <c r="DV124" s="891" t="s">
        <v>468</v>
      </c>
      <c r="DW124" s="892"/>
      <c r="DX124" s="892"/>
      <c r="DY124" s="892"/>
      <c r="DZ124" s="893"/>
    </row>
    <row r="125" spans="1:130" s="246" customFormat="1" ht="26.25" customHeight="1" x14ac:dyDescent="0.15">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457</v>
      </c>
      <c r="AB125" s="820"/>
      <c r="AC125" s="820"/>
      <c r="AD125" s="820"/>
      <c r="AE125" s="821"/>
      <c r="AF125" s="822" t="s">
        <v>453</v>
      </c>
      <c r="AG125" s="820"/>
      <c r="AH125" s="820"/>
      <c r="AI125" s="820"/>
      <c r="AJ125" s="821"/>
      <c r="AK125" s="822" t="s">
        <v>387</v>
      </c>
      <c r="AL125" s="820"/>
      <c r="AM125" s="820"/>
      <c r="AN125" s="820"/>
      <c r="AO125" s="821"/>
      <c r="AP125" s="867" t="s">
        <v>456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50"/>
      <c r="CR125" s="850"/>
      <c r="CS125" s="850"/>
      <c r="CT125" s="850"/>
      <c r="CU125" s="850"/>
      <c r="CV125" s="850"/>
      <c r="CW125" s="850"/>
      <c r="CX125" s="850"/>
      <c r="CY125" s="850"/>
      <c r="CZ125" s="850"/>
      <c r="DA125" s="850"/>
      <c r="DB125" s="850"/>
      <c r="DC125" s="850"/>
      <c r="DD125" s="850"/>
      <c r="DE125" s="850"/>
      <c r="DF125" s="851"/>
      <c r="DG125" s="904" t="s">
        <v>387</v>
      </c>
      <c r="DH125" s="885"/>
      <c r="DI125" s="885"/>
      <c r="DJ125" s="885"/>
      <c r="DK125" s="885"/>
      <c r="DL125" s="885" t="s">
        <v>468</v>
      </c>
      <c r="DM125" s="885"/>
      <c r="DN125" s="885"/>
      <c r="DO125" s="885"/>
      <c r="DP125" s="885"/>
      <c r="DQ125" s="885" t="s">
        <v>387</v>
      </c>
      <c r="DR125" s="885"/>
      <c r="DS125" s="885"/>
      <c r="DT125" s="885"/>
      <c r="DU125" s="885"/>
      <c r="DV125" s="886" t="s">
        <v>458</v>
      </c>
      <c r="DW125" s="886"/>
      <c r="DX125" s="886"/>
      <c r="DY125" s="886"/>
      <c r="DZ125" s="887"/>
    </row>
    <row r="126" spans="1:130" s="246" customFormat="1" ht="26.25" customHeight="1" thickBot="1" x14ac:dyDescent="0.2">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478</v>
      </c>
      <c r="AB126" s="820"/>
      <c r="AC126" s="820"/>
      <c r="AD126" s="820"/>
      <c r="AE126" s="821"/>
      <c r="AF126" s="822" t="s">
        <v>456</v>
      </c>
      <c r="AG126" s="820"/>
      <c r="AH126" s="820"/>
      <c r="AI126" s="820"/>
      <c r="AJ126" s="821"/>
      <c r="AK126" s="822" t="s">
        <v>387</v>
      </c>
      <c r="AL126" s="820"/>
      <c r="AM126" s="820"/>
      <c r="AN126" s="820"/>
      <c r="AO126" s="821"/>
      <c r="AP126" s="867" t="s">
        <v>453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7" t="s">
        <v>479</v>
      </c>
      <c r="CQ126" s="790"/>
      <c r="CR126" s="790"/>
      <c r="CS126" s="790"/>
      <c r="CT126" s="790"/>
      <c r="CU126" s="790"/>
      <c r="CV126" s="790"/>
      <c r="CW126" s="790"/>
      <c r="CX126" s="790"/>
      <c r="CY126" s="790"/>
      <c r="CZ126" s="790"/>
      <c r="DA126" s="790"/>
      <c r="DB126" s="790"/>
      <c r="DC126" s="790"/>
      <c r="DD126" s="790"/>
      <c r="DE126" s="790"/>
      <c r="DF126" s="791"/>
      <c r="DG126" s="829" t="s">
        <v>453</v>
      </c>
      <c r="DH126" s="830"/>
      <c r="DI126" s="830"/>
      <c r="DJ126" s="830"/>
      <c r="DK126" s="830"/>
      <c r="DL126" s="830" t="s">
        <v>457</v>
      </c>
      <c r="DM126" s="830"/>
      <c r="DN126" s="830"/>
      <c r="DO126" s="830"/>
      <c r="DP126" s="830"/>
      <c r="DQ126" s="830" t="s">
        <v>453</v>
      </c>
      <c r="DR126" s="830"/>
      <c r="DS126" s="830"/>
      <c r="DT126" s="830"/>
      <c r="DU126" s="830"/>
      <c r="DV126" s="836" t="s">
        <v>387</v>
      </c>
      <c r="DW126" s="836"/>
      <c r="DX126" s="836"/>
      <c r="DY126" s="836"/>
      <c r="DZ126" s="837"/>
    </row>
    <row r="127" spans="1:130" s="246" customFormat="1" ht="26.25" customHeight="1" x14ac:dyDescent="0.15">
      <c r="A127" s="862"/>
      <c r="B127" s="863"/>
      <c r="C127" s="881" t="s">
        <v>480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456</v>
      </c>
      <c r="AB127" s="820"/>
      <c r="AC127" s="820"/>
      <c r="AD127" s="820"/>
      <c r="AE127" s="821"/>
      <c r="AF127" s="822" t="s">
        <v>468</v>
      </c>
      <c r="AG127" s="820"/>
      <c r="AH127" s="820"/>
      <c r="AI127" s="820"/>
      <c r="AJ127" s="821"/>
      <c r="AK127" s="822" t="s">
        <v>387</v>
      </c>
      <c r="AL127" s="820"/>
      <c r="AM127" s="820"/>
      <c r="AN127" s="820"/>
      <c r="AO127" s="821"/>
      <c r="AP127" s="867" t="s">
        <v>456</v>
      </c>
      <c r="AQ127" s="868"/>
      <c r="AR127" s="868"/>
      <c r="AS127" s="868"/>
      <c r="AT127" s="869"/>
      <c r="AU127" s="282"/>
      <c r="AV127" s="282"/>
      <c r="AW127" s="282"/>
      <c r="AX127" s="884" t="s">
        <v>481</v>
      </c>
      <c r="AY127" s="854"/>
      <c r="AZ127" s="854"/>
      <c r="BA127" s="854"/>
      <c r="BB127" s="854"/>
      <c r="BC127" s="854"/>
      <c r="BD127" s="854"/>
      <c r="BE127" s="855"/>
      <c r="BF127" s="853" t="s">
        <v>482</v>
      </c>
      <c r="BG127" s="854"/>
      <c r="BH127" s="854"/>
      <c r="BI127" s="854"/>
      <c r="BJ127" s="854"/>
      <c r="BK127" s="854"/>
      <c r="BL127" s="855"/>
      <c r="BM127" s="853" t="s">
        <v>483</v>
      </c>
      <c r="BN127" s="854"/>
      <c r="BO127" s="854"/>
      <c r="BP127" s="854"/>
      <c r="BQ127" s="854"/>
      <c r="BR127" s="854"/>
      <c r="BS127" s="855"/>
      <c r="BT127" s="853" t="s">
        <v>484</v>
      </c>
      <c r="BU127" s="854"/>
      <c r="BV127" s="854"/>
      <c r="BW127" s="854"/>
      <c r="BX127" s="854"/>
      <c r="BY127" s="854"/>
      <c r="BZ127" s="856"/>
      <c r="CA127" s="282"/>
      <c r="CB127" s="282"/>
      <c r="CC127" s="282"/>
      <c r="CD127" s="283"/>
      <c r="CE127" s="283"/>
      <c r="CF127" s="283"/>
      <c r="CG127" s="280"/>
      <c r="CH127" s="280"/>
      <c r="CI127" s="280"/>
      <c r="CJ127" s="281"/>
      <c r="CK127" s="897"/>
      <c r="CL127" s="898"/>
      <c r="CM127" s="898"/>
      <c r="CN127" s="898"/>
      <c r="CO127" s="899"/>
      <c r="CP127" s="857" t="s">
        <v>485</v>
      </c>
      <c r="CQ127" s="790"/>
      <c r="CR127" s="790"/>
      <c r="CS127" s="790"/>
      <c r="CT127" s="790"/>
      <c r="CU127" s="790"/>
      <c r="CV127" s="790"/>
      <c r="CW127" s="790"/>
      <c r="CX127" s="790"/>
      <c r="CY127" s="790"/>
      <c r="CZ127" s="790"/>
      <c r="DA127" s="790"/>
      <c r="DB127" s="790"/>
      <c r="DC127" s="790"/>
      <c r="DD127" s="790"/>
      <c r="DE127" s="790"/>
      <c r="DF127" s="791"/>
      <c r="DG127" s="829" t="s">
        <v>453</v>
      </c>
      <c r="DH127" s="830"/>
      <c r="DI127" s="830"/>
      <c r="DJ127" s="830"/>
      <c r="DK127" s="830"/>
      <c r="DL127" s="830" t="s">
        <v>387</v>
      </c>
      <c r="DM127" s="830"/>
      <c r="DN127" s="830"/>
      <c r="DO127" s="830"/>
      <c r="DP127" s="830"/>
      <c r="DQ127" s="830" t="s">
        <v>458</v>
      </c>
      <c r="DR127" s="830"/>
      <c r="DS127" s="830"/>
      <c r="DT127" s="830"/>
      <c r="DU127" s="830"/>
      <c r="DV127" s="836" t="s">
        <v>457</v>
      </c>
      <c r="DW127" s="836"/>
      <c r="DX127" s="836"/>
      <c r="DY127" s="836"/>
      <c r="DZ127" s="837"/>
    </row>
    <row r="128" spans="1:130" s="246" customFormat="1" ht="26.25" customHeight="1" thickBot="1" x14ac:dyDescent="0.2">
      <c r="A128" s="838" t="s">
        <v>486</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487</v>
      </c>
      <c r="X128" s="840"/>
      <c r="Y128" s="840"/>
      <c r="Z128" s="841"/>
      <c r="AA128" s="842">
        <v>37244</v>
      </c>
      <c r="AB128" s="843"/>
      <c r="AC128" s="843"/>
      <c r="AD128" s="843"/>
      <c r="AE128" s="844"/>
      <c r="AF128" s="845">
        <v>26963</v>
      </c>
      <c r="AG128" s="843"/>
      <c r="AH128" s="843"/>
      <c r="AI128" s="843"/>
      <c r="AJ128" s="844"/>
      <c r="AK128" s="845">
        <v>46274</v>
      </c>
      <c r="AL128" s="843"/>
      <c r="AM128" s="843"/>
      <c r="AN128" s="843"/>
      <c r="AO128" s="844"/>
      <c r="AP128" s="846"/>
      <c r="AQ128" s="847"/>
      <c r="AR128" s="847"/>
      <c r="AS128" s="847"/>
      <c r="AT128" s="848"/>
      <c r="AU128" s="282"/>
      <c r="AV128" s="282"/>
      <c r="AW128" s="282"/>
      <c r="AX128" s="849" t="s">
        <v>488</v>
      </c>
      <c r="AY128" s="850"/>
      <c r="AZ128" s="850"/>
      <c r="BA128" s="850"/>
      <c r="BB128" s="850"/>
      <c r="BC128" s="850"/>
      <c r="BD128" s="850"/>
      <c r="BE128" s="851"/>
      <c r="BF128" s="826" t="s">
        <v>387</v>
      </c>
      <c r="BG128" s="827"/>
      <c r="BH128" s="827"/>
      <c r="BI128" s="827"/>
      <c r="BJ128" s="827"/>
      <c r="BK128" s="827"/>
      <c r="BL128" s="852"/>
      <c r="BM128" s="826">
        <v>15</v>
      </c>
      <c r="BN128" s="827"/>
      <c r="BO128" s="827"/>
      <c r="BP128" s="827"/>
      <c r="BQ128" s="827"/>
      <c r="BR128" s="827"/>
      <c r="BS128" s="852"/>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31" t="s">
        <v>489</v>
      </c>
      <c r="CQ128" s="768"/>
      <c r="CR128" s="768"/>
      <c r="CS128" s="768"/>
      <c r="CT128" s="768"/>
      <c r="CU128" s="768"/>
      <c r="CV128" s="768"/>
      <c r="CW128" s="768"/>
      <c r="CX128" s="768"/>
      <c r="CY128" s="768"/>
      <c r="CZ128" s="768"/>
      <c r="DA128" s="768"/>
      <c r="DB128" s="768"/>
      <c r="DC128" s="768"/>
      <c r="DD128" s="768"/>
      <c r="DE128" s="768"/>
      <c r="DF128" s="769"/>
      <c r="DG128" s="832" t="s">
        <v>458</v>
      </c>
      <c r="DH128" s="833"/>
      <c r="DI128" s="833"/>
      <c r="DJ128" s="833"/>
      <c r="DK128" s="833"/>
      <c r="DL128" s="833" t="s">
        <v>478</v>
      </c>
      <c r="DM128" s="833"/>
      <c r="DN128" s="833"/>
      <c r="DO128" s="833"/>
      <c r="DP128" s="833"/>
      <c r="DQ128" s="833" t="s">
        <v>478</v>
      </c>
      <c r="DR128" s="833"/>
      <c r="DS128" s="833"/>
      <c r="DT128" s="833"/>
      <c r="DU128" s="833"/>
      <c r="DV128" s="834" t="s">
        <v>387</v>
      </c>
      <c r="DW128" s="834"/>
      <c r="DX128" s="834"/>
      <c r="DY128" s="834"/>
      <c r="DZ128" s="835"/>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3876493</v>
      </c>
      <c r="AB129" s="820"/>
      <c r="AC129" s="820"/>
      <c r="AD129" s="820"/>
      <c r="AE129" s="821"/>
      <c r="AF129" s="822">
        <v>3865077</v>
      </c>
      <c r="AG129" s="820"/>
      <c r="AH129" s="820"/>
      <c r="AI129" s="820"/>
      <c r="AJ129" s="821"/>
      <c r="AK129" s="822">
        <v>3886897</v>
      </c>
      <c r="AL129" s="820"/>
      <c r="AM129" s="820"/>
      <c r="AN129" s="820"/>
      <c r="AO129" s="821"/>
      <c r="AP129" s="823"/>
      <c r="AQ129" s="824"/>
      <c r="AR129" s="824"/>
      <c r="AS129" s="824"/>
      <c r="AT129" s="825"/>
      <c r="AU129" s="284"/>
      <c r="AV129" s="284"/>
      <c r="AW129" s="284"/>
      <c r="AX129" s="789" t="s">
        <v>491</v>
      </c>
      <c r="AY129" s="790"/>
      <c r="AZ129" s="790"/>
      <c r="BA129" s="790"/>
      <c r="BB129" s="790"/>
      <c r="BC129" s="790"/>
      <c r="BD129" s="790"/>
      <c r="BE129" s="791"/>
      <c r="BF129" s="809" t="s">
        <v>458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493</v>
      </c>
      <c r="X130" s="817"/>
      <c r="Y130" s="817"/>
      <c r="Z130" s="818"/>
      <c r="AA130" s="819">
        <v>576048</v>
      </c>
      <c r="AB130" s="820"/>
      <c r="AC130" s="820"/>
      <c r="AD130" s="820"/>
      <c r="AE130" s="821"/>
      <c r="AF130" s="822">
        <v>574327</v>
      </c>
      <c r="AG130" s="820"/>
      <c r="AH130" s="820"/>
      <c r="AI130" s="820"/>
      <c r="AJ130" s="821"/>
      <c r="AK130" s="822">
        <v>562076</v>
      </c>
      <c r="AL130" s="820"/>
      <c r="AM130" s="820"/>
      <c r="AN130" s="820"/>
      <c r="AO130" s="821"/>
      <c r="AP130" s="823"/>
      <c r="AQ130" s="824"/>
      <c r="AR130" s="824"/>
      <c r="AS130" s="824"/>
      <c r="AT130" s="825"/>
      <c r="AU130" s="284"/>
      <c r="AV130" s="284"/>
      <c r="AW130" s="284"/>
      <c r="AX130" s="789" t="s">
        <v>494</v>
      </c>
      <c r="AY130" s="790"/>
      <c r="AZ130" s="790"/>
      <c r="BA130" s="790"/>
      <c r="BB130" s="790"/>
      <c r="BC130" s="790"/>
      <c r="BD130" s="790"/>
      <c r="BE130" s="791"/>
      <c r="BF130" s="792">
        <v>9.1999999999999993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495</v>
      </c>
      <c r="X131" s="800"/>
      <c r="Y131" s="800"/>
      <c r="Z131" s="801"/>
      <c r="AA131" s="802">
        <v>3300445</v>
      </c>
      <c r="AB131" s="803"/>
      <c r="AC131" s="803"/>
      <c r="AD131" s="803"/>
      <c r="AE131" s="804"/>
      <c r="AF131" s="805">
        <v>3290750</v>
      </c>
      <c r="AG131" s="803"/>
      <c r="AH131" s="803"/>
      <c r="AI131" s="803"/>
      <c r="AJ131" s="804"/>
      <c r="AK131" s="805">
        <v>3324821</v>
      </c>
      <c r="AL131" s="803"/>
      <c r="AM131" s="803"/>
      <c r="AN131" s="803"/>
      <c r="AO131" s="804"/>
      <c r="AP131" s="806"/>
      <c r="AQ131" s="807"/>
      <c r="AR131" s="807"/>
      <c r="AS131" s="807"/>
      <c r="AT131" s="808"/>
      <c r="AU131" s="284"/>
      <c r="AV131" s="284"/>
      <c r="AW131" s="284"/>
      <c r="AX131" s="767" t="s">
        <v>496</v>
      </c>
      <c r="AY131" s="768"/>
      <c r="AZ131" s="768"/>
      <c r="BA131" s="768"/>
      <c r="BB131" s="768"/>
      <c r="BC131" s="768"/>
      <c r="BD131" s="768"/>
      <c r="BE131" s="769"/>
      <c r="BF131" s="770">
        <v>30.9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7.6568462740000003</v>
      </c>
      <c r="AB132" s="783"/>
      <c r="AC132" s="783"/>
      <c r="AD132" s="783"/>
      <c r="AE132" s="784"/>
      <c r="AF132" s="785">
        <v>10.35289828</v>
      </c>
      <c r="AG132" s="783"/>
      <c r="AH132" s="783"/>
      <c r="AI132" s="783"/>
      <c r="AJ132" s="784"/>
      <c r="AK132" s="785">
        <v>9.7368850830000007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5.8</v>
      </c>
      <c r="AB133" s="762"/>
      <c r="AC133" s="762"/>
      <c r="AD133" s="762"/>
      <c r="AE133" s="763"/>
      <c r="AF133" s="761">
        <v>7.5</v>
      </c>
      <c r="AG133" s="762"/>
      <c r="AH133" s="762"/>
      <c r="AI133" s="762"/>
      <c r="AJ133" s="763"/>
      <c r="AK133" s="761">
        <v>9.1999999999999993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KMMaQSna0EaWb/D9HXmYnHH6FyUC0M638Rkuwf7p+lL+BG/e21OzI5Uu93a0N8yfJZlJEqjn6JWHfZzK53hfw==" saltValue="QPUr3AMCLMUtQzO7Z7rF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1" zoomScale="85" zoomScaleNormal="85" zoomScaleSheetLayoutView="85" workbookViewId="0">
      <selection activeCell="AW73" sqref="AW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HjeDuPcLoEGWpQZGesQdFfJ83HTCkAAjB/FHyPw9miEZI/YCdqC2NITkEZut2RagDoDcM71/pcTilzNEZTpTA==" saltValue="TFm6Avz6K1P2gZhodmez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V63"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5YCN0bMQ56oDRUaC1w8xY1muCdLCUOxcbifzS2/E6UfGknGAr4hrhj7TnRaTLwfpkuTf2IVhuUIk9KgggN6iw==" saltValue="/zRWYj5rLMrUzU8mmNX+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election activeCell="F38" sqref="F3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508</v>
      </c>
      <c r="AL9" s="1189"/>
      <c r="AM9" s="1189"/>
      <c r="AN9" s="1190"/>
      <c r="AO9" s="312">
        <v>886284</v>
      </c>
      <c r="AP9" s="312">
        <v>66970</v>
      </c>
      <c r="AQ9" s="313">
        <v>89955</v>
      </c>
      <c r="AR9" s="314">
        <v>-25.6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509</v>
      </c>
      <c r="AL10" s="1189"/>
      <c r="AM10" s="1189"/>
      <c r="AN10" s="1190"/>
      <c r="AO10" s="315">
        <v>164192</v>
      </c>
      <c r="AP10" s="315">
        <v>12407</v>
      </c>
      <c r="AQ10" s="316">
        <v>10661</v>
      </c>
      <c r="AR10" s="317">
        <v>16.399999999999999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510</v>
      </c>
      <c r="AL11" s="1189"/>
      <c r="AM11" s="1189"/>
      <c r="AN11" s="1190"/>
      <c r="AO11" s="315">
        <v>249686</v>
      </c>
      <c r="AP11" s="315">
        <v>18867</v>
      </c>
      <c r="AQ11" s="316">
        <v>13679</v>
      </c>
      <c r="AR11" s="317">
        <v>37.9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511</v>
      </c>
      <c r="AL12" s="1189"/>
      <c r="AM12" s="1189"/>
      <c r="AN12" s="1190"/>
      <c r="AO12" s="315">
        <v>870</v>
      </c>
      <c r="AP12" s="315">
        <v>66</v>
      </c>
      <c r="AQ12" s="316">
        <v>972</v>
      </c>
      <c r="AR12" s="317">
        <v>-93.2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512</v>
      </c>
      <c r="AL13" s="1189"/>
      <c r="AM13" s="1189"/>
      <c r="AN13" s="1190"/>
      <c r="AO13" s="315" t="s">
        <v>513</v>
      </c>
      <c r="AP13" s="315" t="s">
        <v>513</v>
      </c>
      <c r="AQ13" s="316">
        <v>32</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514</v>
      </c>
      <c r="AL14" s="1189"/>
      <c r="AM14" s="1189"/>
      <c r="AN14" s="1190"/>
      <c r="AO14" s="315">
        <v>41476</v>
      </c>
      <c r="AP14" s="315">
        <v>3134</v>
      </c>
      <c r="AQ14" s="316">
        <v>4100</v>
      </c>
      <c r="AR14" s="317">
        <v>-23.6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515</v>
      </c>
      <c r="AL15" s="1189"/>
      <c r="AM15" s="1189"/>
      <c r="AN15" s="1190"/>
      <c r="AO15" s="315" t="s">
        <v>513</v>
      </c>
      <c r="AP15" s="315" t="s">
        <v>513</v>
      </c>
      <c r="AQ15" s="316">
        <v>1979</v>
      </c>
      <c r="AR15" s="317" t="s">
        <v>513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516</v>
      </c>
      <c r="AL16" s="1192"/>
      <c r="AM16" s="1192"/>
      <c r="AN16" s="1193"/>
      <c r="AO16" s="315">
        <v>-94422</v>
      </c>
      <c r="AP16" s="315">
        <v>-7135</v>
      </c>
      <c r="AQ16" s="316">
        <v>-8950</v>
      </c>
      <c r="AR16" s="317">
        <v>-20.3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1248086</v>
      </c>
      <c r="AP17" s="315">
        <v>94309</v>
      </c>
      <c r="AQ17" s="316">
        <v>112428</v>
      </c>
      <c r="AR17" s="317">
        <v>-16.100000000000001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521</v>
      </c>
      <c r="AL21" s="1186"/>
      <c r="AM21" s="1186"/>
      <c r="AN21" s="1187"/>
      <c r="AO21" s="327">
        <v>8.5399999999999991</v>
      </c>
      <c r="AP21" s="328">
        <v>10.34</v>
      </c>
      <c r="AQ21" s="329">
        <v>-1.8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522</v>
      </c>
      <c r="AL22" s="1186"/>
      <c r="AM22" s="1186"/>
      <c r="AN22" s="1187"/>
      <c r="AO22" s="332">
        <v>94.6</v>
      </c>
      <c r="AP22" s="333">
        <v>96.7</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526</v>
      </c>
      <c r="AL32" s="1177"/>
      <c r="AM32" s="1177"/>
      <c r="AN32" s="1178"/>
      <c r="AO32" s="342">
        <v>678524</v>
      </c>
      <c r="AP32" s="342">
        <v>51271</v>
      </c>
      <c r="AQ32" s="343">
        <v>52443</v>
      </c>
      <c r="AR32" s="344">
        <v>-2.2000000000000002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527</v>
      </c>
      <c r="AL33" s="1177"/>
      <c r="AM33" s="1177"/>
      <c r="AN33" s="1178"/>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528</v>
      </c>
      <c r="AL34" s="1177"/>
      <c r="AM34" s="1177"/>
      <c r="AN34" s="1178"/>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529</v>
      </c>
      <c r="AL35" s="1177"/>
      <c r="AM35" s="1177"/>
      <c r="AN35" s="1178"/>
      <c r="AO35" s="342">
        <v>139233</v>
      </c>
      <c r="AP35" s="342">
        <v>10521</v>
      </c>
      <c r="AQ35" s="343">
        <v>14640</v>
      </c>
      <c r="AR35" s="344">
        <v>-28.1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530</v>
      </c>
      <c r="AL36" s="1177"/>
      <c r="AM36" s="1177"/>
      <c r="AN36" s="1178"/>
      <c r="AO36" s="342">
        <v>114015</v>
      </c>
      <c r="AP36" s="342">
        <v>8615</v>
      </c>
      <c r="AQ36" s="343">
        <v>3738</v>
      </c>
      <c r="AR36" s="344">
        <v>130.5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531</v>
      </c>
      <c r="AL37" s="1177"/>
      <c r="AM37" s="1177"/>
      <c r="AN37" s="1178"/>
      <c r="AO37" s="342" t="s">
        <v>513</v>
      </c>
      <c r="AP37" s="342" t="s">
        <v>513</v>
      </c>
      <c r="AQ37" s="343">
        <v>1128</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532</v>
      </c>
      <c r="AL38" s="1180"/>
      <c r="AM38" s="1180"/>
      <c r="AN38" s="1181"/>
      <c r="AO38" s="345">
        <v>312</v>
      </c>
      <c r="AP38" s="345">
        <v>24</v>
      </c>
      <c r="AQ38" s="346">
        <v>7</v>
      </c>
      <c r="AR38" s="334">
        <v>242.9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533</v>
      </c>
      <c r="AL39" s="1180"/>
      <c r="AM39" s="1180"/>
      <c r="AN39" s="1181"/>
      <c r="AO39" s="342">
        <v>-46274</v>
      </c>
      <c r="AP39" s="342">
        <v>-3497</v>
      </c>
      <c r="AQ39" s="343">
        <v>-2426</v>
      </c>
      <c r="AR39" s="344">
        <v>44.1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534</v>
      </c>
      <c r="AL40" s="1177"/>
      <c r="AM40" s="1177"/>
      <c r="AN40" s="1178"/>
      <c r="AO40" s="342">
        <v>-562076</v>
      </c>
      <c r="AP40" s="342">
        <v>-42472</v>
      </c>
      <c r="AQ40" s="343">
        <v>-48318</v>
      </c>
      <c r="AR40" s="344">
        <v>-12.1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323734</v>
      </c>
      <c r="AP41" s="342">
        <v>24462</v>
      </c>
      <c r="AQ41" s="343">
        <v>21212</v>
      </c>
      <c r="AR41" s="344">
        <v>15.3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503</v>
      </c>
      <c r="AN49" s="1171" t="s">
        <v>538</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2142007</v>
      </c>
      <c r="AN51" s="364">
        <v>156901</v>
      </c>
      <c r="AO51" s="365">
        <v>3.6</v>
      </c>
      <c r="AP51" s="366">
        <v>91837</v>
      </c>
      <c r="AQ51" s="367">
        <v>11</v>
      </c>
      <c r="AR51" s="368">
        <v>-7.4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831135</v>
      </c>
      <c r="AN52" s="372">
        <v>60880</v>
      </c>
      <c r="AO52" s="373">
        <v>37.299999999999997</v>
      </c>
      <c r="AP52" s="374">
        <v>54439</v>
      </c>
      <c r="AQ52" s="375">
        <v>21.7</v>
      </c>
      <c r="AR52" s="376">
        <v>15.6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1041500</v>
      </c>
      <c r="AN53" s="364">
        <v>76637</v>
      </c>
      <c r="AO53" s="365">
        <v>-51.2</v>
      </c>
      <c r="AP53" s="366">
        <v>75972</v>
      </c>
      <c r="AQ53" s="367">
        <v>-17.3</v>
      </c>
      <c r="AR53" s="368">
        <v>-33.9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293379</v>
      </c>
      <c r="AN54" s="372">
        <v>21588</v>
      </c>
      <c r="AO54" s="373">
        <v>-64.5</v>
      </c>
      <c r="AP54" s="374">
        <v>40712</v>
      </c>
      <c r="AQ54" s="375">
        <v>-25.2</v>
      </c>
      <c r="AR54" s="376">
        <v>-39.299999999999997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1486114</v>
      </c>
      <c r="AN55" s="364">
        <v>110566</v>
      </c>
      <c r="AO55" s="365">
        <v>44.3</v>
      </c>
      <c r="AP55" s="366">
        <v>79466</v>
      </c>
      <c r="AQ55" s="367">
        <v>4.5999999999999996</v>
      </c>
      <c r="AR55" s="368">
        <v>39.700000000000003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134985</v>
      </c>
      <c r="AN56" s="372">
        <v>10043</v>
      </c>
      <c r="AO56" s="373">
        <v>-53.5</v>
      </c>
      <c r="AP56" s="374">
        <v>44645</v>
      </c>
      <c r="AQ56" s="375">
        <v>9.6999999999999993</v>
      </c>
      <c r="AR56" s="376">
        <v>-63.2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1850465</v>
      </c>
      <c r="AN57" s="364">
        <v>138632</v>
      </c>
      <c r="AO57" s="365">
        <v>25.4</v>
      </c>
      <c r="AP57" s="366">
        <v>90072</v>
      </c>
      <c r="AQ57" s="367">
        <v>13.3</v>
      </c>
      <c r="AR57" s="368">
        <v>12.1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167690</v>
      </c>
      <c r="AN58" s="372">
        <v>12563</v>
      </c>
      <c r="AO58" s="373">
        <v>25.1</v>
      </c>
      <c r="AP58" s="374">
        <v>46083</v>
      </c>
      <c r="AQ58" s="375">
        <v>3.2</v>
      </c>
      <c r="AR58" s="376">
        <v>21.9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2148413</v>
      </c>
      <c r="AN59" s="364">
        <v>162340</v>
      </c>
      <c r="AO59" s="365">
        <v>17.100000000000001</v>
      </c>
      <c r="AP59" s="366">
        <v>88328</v>
      </c>
      <c r="AQ59" s="367">
        <v>-1.9</v>
      </c>
      <c r="AR59" s="368">
        <v>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108977</v>
      </c>
      <c r="AN60" s="372">
        <v>8235</v>
      </c>
      <c r="AO60" s="373">
        <v>-34.5</v>
      </c>
      <c r="AP60" s="374">
        <v>49013</v>
      </c>
      <c r="AQ60" s="375">
        <v>6.4</v>
      </c>
      <c r="AR60" s="376">
        <v>-40.9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1733700</v>
      </c>
      <c r="AN61" s="379">
        <v>129015</v>
      </c>
      <c r="AO61" s="380">
        <v>7.8</v>
      </c>
      <c r="AP61" s="381">
        <v>85135</v>
      </c>
      <c r="AQ61" s="382">
        <v>1.9</v>
      </c>
      <c r="AR61" s="368">
        <v>5.9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307233</v>
      </c>
      <c r="AN62" s="372">
        <v>22662</v>
      </c>
      <c r="AO62" s="373">
        <v>-18</v>
      </c>
      <c r="AP62" s="374">
        <v>46978</v>
      </c>
      <c r="AQ62" s="375">
        <v>3.2</v>
      </c>
      <c r="AR62" s="376">
        <v>-21.2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EKdzxrouyD2YZ6lJDJFyMUMWxWVKX6dG4mcZwu6JUmgsnqSmpUYrHnYd9nugpnfxEI4WH2TCjSOS0MexSYYqA==" saltValue="/jU5NEtf1RJzF4NGcxEi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election activeCell="BJ67" sqref="BJ67"/>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VUsD18Ju9yx3zszPKEE4dklmbT1fXOrg43AyzrNtUOK5Hu5DTOpi9LJFtLU0fMMETTE/TiPz7D68oFFFY8Ysw==" saltValue="gfFboJPBcoxug+d7O2+Y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0" zoomScaleNormal="100" zoomScaleSheetLayoutView="55" workbookViewId="0">
      <selection activeCell="AF88" sqref="AF8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RheH9GI5J7lU8EmoqqXyAiBm+MOiJiSNq2KXprHgUpghjBRI3WaVHGEn3WeUaWTq33oC2M+Y4mLW/pzG9eyeg==" saltValue="wd2v8zS27U9ENQgBxCtp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23.06</v>
      </c>
      <c r="G47" s="12">
        <v>28.83</v>
      </c>
      <c r="H47" s="12">
        <v>40.31</v>
      </c>
      <c r="I47" s="12">
        <v>40.47</v>
      </c>
      <c r="J47" s="13">
        <v>47.64</v>
      </c>
    </row>
    <row r="48" spans="2:10" ht="57.75" customHeight="1" x14ac:dyDescent="0.15">
      <c r="B48" s="14"/>
      <c r="C48" s="1196" t="s">
        <v>4</v>
      </c>
      <c r="D48" s="1196"/>
      <c r="E48" s="1197"/>
      <c r="F48" s="15">
        <v>9.3000000000000007</v>
      </c>
      <c r="G48" s="16">
        <v>10.9</v>
      </c>
      <c r="H48" s="16">
        <v>4.26</v>
      </c>
      <c r="I48" s="16">
        <v>8.16</v>
      </c>
      <c r="J48" s="17">
        <v>5.48</v>
      </c>
    </row>
    <row r="49" spans="2:10" ht="57.75" customHeight="1" thickBot="1" x14ac:dyDescent="0.2">
      <c r="B49" s="18"/>
      <c r="C49" s="1198" t="s">
        <v>5</v>
      </c>
      <c r="D49" s="1198"/>
      <c r="E49" s="1199"/>
      <c r="F49" s="19">
        <v>4.32</v>
      </c>
      <c r="G49" s="20">
        <v>8.9</v>
      </c>
      <c r="H49" s="20">
        <v>4.58</v>
      </c>
      <c r="I49" s="20">
        <v>3.93</v>
      </c>
      <c r="J49" s="21">
        <v>4.75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vxqYmqbunvyIDWlx8DwVgoBPQLnGBFAOl5hyxzVOVGpET/47aBwn27mf1ZnX5Vf8ZHxUKvDtRHxbey8OywRFg==" saltValue="ZjNZT7/lr7pgHCWdy8YO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大濵　兼愛</cp:lastModifiedBy>
  <cp:lastPrinted>2020-03-02T08:11:58Z</cp:lastPrinted>
  <dcterms:created xsi:type="dcterms:W3CDTF">2020-02-10T06:39:23Z</dcterms:created>
  <dcterms:modified xsi:type="dcterms:W3CDTF">2020-03-10T05:30:40Z</dcterms:modified>
  <cp:category/>
</cp:coreProperties>
</file>