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intnas.motobu.local\総務課\財政班\仲村　翼\公会計・総合管理計画関係\Ｒ7\調査・照会\250913_【県〆：924(水)】令和5年度財政状況資料集の作成について（2回目・地方公会計関係）※１通目\3.回答\"/>
    </mc:Choice>
  </mc:AlternateContent>
  <bookViews>
    <workbookView xWindow="0" yWindow="0" windowWidth="28800" windowHeight="121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<sst xmlns="http://schemas.openxmlformats.org/spreadsheetml/2006/main" count="1082" uniqueCount="565">
  <si>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</si>
  <si>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</si>
  <si>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</si>
  <si>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</si>
  <si>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</si>
  <si>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</si>
  <si>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</si>
  <si>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</si>
  <si>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</si>
  <si>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</si>
  <si>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</si>
  <si>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</si>
  <si>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</si>
  <si>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</si>
  <si>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</si>
  <si>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</si>
  <si>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</si>
  <si>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</si>
  <si>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</si>
  <si>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</si>
  <si>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</si>
  <si>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</si>
  <si>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</si>
  <si>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</si>
  <si>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</si>
  <si>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</si>
  <si>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</si>
  <si>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</si>
  <si>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</si>
  <si>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</si>
  <si>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</si>
  <si>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</si>
  <si>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</si>
  <si>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</si>
  <si>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</si>
  <si>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</si>
  <si>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</si>
  <si>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</si>
  <si>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</si>
  <si>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</si>
  <si>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</si>
  <si>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</si>
  <si>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</si>
  <si>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</si>
  <si>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</si>
  <si>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</si>
  <si>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</si>
  <si>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</si>
  <si>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</si>
  <si>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</si>
  <si>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</si>
  <si>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</si>
  <si>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</si>
  <si>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</si>
  <si>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</si>
  <si>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</si>
  <si>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</si>
  <si>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</si>
  <si>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</si>
  <si>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</si>
  <si>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</si>
  <si>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</si>
  <si>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</si>
  <si>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</si>
  <si>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</si>
  <si>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</si>
  <si>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</si>
  <si>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</si>
  <si>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</si>
  <si>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</si>
  <si>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</si>
  <si>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</si>
  <si>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</si>
  <si>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</si>
  <si>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</si>
  <si>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</si>
  <si>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</si>
  <si>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</si>
  <si>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</si>
  <si>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</si>
  <si>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</si>
  <si>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</si>
  <si>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</si>
  <si>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</si>
  <si>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</si>
  <si>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</si>
  <si>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</si>
  <si>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</si>
  <si>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</si>
  <si>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</si>
  <si>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</si>
  <si>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</si>
  <si>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</si>
  <si>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</si>
  <si>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本部町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</si>
  <si>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</si>
  <si>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</si>
  <si>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</si>
  <si>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</si>
  <si>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</si>
  <si>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</si>
  <si>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</si>
  <si>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</si>
  <si>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</si>
  <si>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</si>
  <si>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</si>
  <si>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</si>
  <si>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</si>
  <si>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</si>
  <si>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</si>
  <si>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</si>
  <si>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</si>
  <si>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</si>
  <si>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</si>
  <si>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</si>
  <si>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</si>
  <si>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</si>
  <si>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</si>
  <si>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</si>
  <si>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</si>
  <si>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</si>
  <si>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</si>
  <si>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</si>
  <si>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</si>
  <si>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</si>
  <si>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</si>
  <si>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</si>
  <si>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</si>
  <si>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</si>
  <si>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</si>
  <si>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</si>
  <si>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</si>
  <si>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</si>
  <si>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</si>
  <si>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</si>
  <si>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</si>
  <si>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</si>
  <si>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</si>
  <si>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</si>
  <si>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</si>
  <si>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</si>
  <si>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</si>
  <si>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</si>
  <si>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</si>
  <si>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</si>
  <si>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</si>
  <si>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</si>
  <si>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</si>
  <si>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</si>
  <si>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</si>
  <si>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</si>
  <si>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</si>
  <si>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</si>
  <si>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</si>
  <si>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</si>
  <si>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</si>
  <si>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</si>
  <si>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</si>
  <si>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</si>
  <si>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</si>
  <si>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</si>
  <si>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</si>
  <si>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</si>
  <si>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</si>
  <si>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</si>
  <si>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</si>
  <si>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</si>
  <si>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</si>
  <si>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</si>
  <si>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</si>
  <si>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</si>
  <si>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</si>
  <si>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</si>
  <si>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</si>
  <si>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</si>
  <si>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</si>
  <si>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</si>
  <si>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</si>
  <si>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</si>
  <si>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</si>
  <si>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</si>
  <si>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</si>
  <si>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</si>
  <si>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</si>
  <si>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</si>
  <si>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</si>
  <si>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</si>
  <si>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</si>
  <si>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</si>
  <si>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</si>
  <si>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</si>
  <si>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</si>
  <si>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</si>
  <si>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</si>
  <si>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</si>
  <si>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</si>
  <si>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</si>
  <si>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</si>
  <si>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</si>
  <si>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</si>
  <si>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</si>
  <si>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</si>
  <si>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</si>
  <si>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沖縄県本部町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</si>
  <si>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</si>
  <si>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</si>
  <si>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</si>
  <si>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</si>
  <si>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</si>
  <si>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</si>
  <si>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</si>
  <si>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</si>
  <si>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</si>
  <si>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</si>
  <si>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</si>
  <si>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</si>
  <si>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</si>
  <si>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</si>
  <si>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</si>
  <si>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</si>
  <si>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</si>
  <si>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</si>
  <si>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</si>
  <si>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</si>
  <si>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</si>
  <si>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</si>
  <si>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</si>
  <si>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</si>
  <si>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</si>
  <si>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</si>
  <si>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</si>
  <si>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</si>
  <si>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</si>
  <si>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</si>
  <si>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</si>
  <si>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</si>
  <si>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</si>
  <si>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</si>
  <si>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</si>
  <si>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</si>
  <si>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</si>
  <si>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</si>
  <si>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</si>
  <si>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</si>
  <si>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</si>
  <si>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</si>
  <si>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</si>
  <si>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</si>
  <si>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</si>
  <si>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</si>
  <si>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</si>
  <si>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</si>
  <si>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</si>
  <si>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</si>
  <si>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</si>
  <si>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</si>
  <si>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</si>
  <si>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</si>
  <si>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</si>
  <si>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</si>
  <si>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</si>
  <si>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</si>
  <si>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</si>
  <si>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</si>
  <si>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</si>
  <si>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</si>
  <si>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</si>
  <si>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</si>
  <si>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</si>
  <si>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</si>
  <si>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</si>
  <si>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</si>
  <si>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</si>
  <si>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</si>
  <si>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</si>
  <si>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</si>
  <si>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</si>
  <si>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</si>
  <si>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</si>
  <si>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</si>
  <si>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</si>
  <si>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</si>
  <si>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</si>
  <si>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</si>
  <si>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</si>
  <si>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</si>
  <si>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</si>
  <si>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</si>
  <si>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</si>
  <si>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</si>
  <si>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</si>
  <si>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</si>
  <si>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</si>
  <si>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</si>
  <si>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</si>
  <si>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</si>
  <si>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</si>
  <si>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</si>
  <si>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</si>
  <si>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</si>
  <si>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</si>
  <si>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</si>
  <si>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</si>
  <si>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</si>
  <si>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</si>
  <si>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</si>
  <si>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</si>
  <si>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</si>
  <si>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</si>
  <si>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</si>
  <si>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</si>
  <si>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</si>
  <si>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</si>
  <si>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</si>
  <si>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</si>
  <si>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</si>
  <si>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</si>
  <si>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</si>
  <si>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</si>
  <si>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</si>
  <si>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</si>
  <si>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</si>
  <si>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</si>
  <si>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</si>
  <si>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</si>
  <si>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</si>
  <si>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</si>
  <si>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</si>
  <si>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</si>
  <si>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</si>
  <si>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</si>
  <si>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</si>
  <si>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</si>
  <si>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</si>
  <si>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</si>
  <si>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</si>
  <si>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</si>
  <si>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</si>
  <si>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</si>
  <si>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</si>
  <si>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</si>
  <si>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</si>
  <si>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</si>
  <si>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</si>
  <si>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</si>
  <si>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</si>
  <si>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</si>
  <si>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</si>
  <si>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</si>
  <si>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</si>
  <si>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</si>
  <si>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</si>
  <si>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</si>
  <si>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</si>
  <si>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沖縄県本部町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</si>
  <si>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</si>
  <si>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</si>
  <si>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</si>
  <si>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</si>
  <si>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</si>
  <si>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</si>
  <si>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</si>
  <si>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</si>
  <si>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</si>
  <si>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</si>
  <si>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</si>
  <si>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</si>
  <si>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</si>
  <si>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</si>
  <si>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</si>
  <si>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</si>
  <si>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</si>
  <si>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</si>
  <si>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</si>
  <si>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</si>
  <si>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</si>
  <si>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</si>
  <si>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</si>
  <si>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</si>
  <si>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</si>
  <si>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</si>
  <si>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</si>
  <si>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</si>
  <si>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</si>
  <si>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</si>
  <si>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</si>
  <si>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</si>
  <si>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</si>
  <si>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</si>
  <si>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</si>
  <si>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</si>
  <si>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</si>
  <si>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</si>
  <si>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</si>
  <si>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</si>
  <si>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</si>
  <si>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</si>
  <si>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</si>
  <si>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</si>
  <si>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</si>
  <si>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</si>
  <si>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</si>
  <si>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</si>
  <si>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</si>
  <si>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</si>
  <si>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</si>
  <si>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</si>
  <si>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</si>
  <si>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</si>
  <si>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</si>
  <si>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</si>
  <si>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</si>
  <si>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</si>
  <si>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</si>
  <si>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</si>
  <si>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</si>
  <si>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</si>
  <si>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</si>
  <si>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</si>
  <si>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</si>
  <si>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</si>
  <si>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</si>
  <si>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</si>
  <si>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</si>
  <si>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</si>
  <si>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</si>
  <si>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</si>
  <si>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</si>
  <si>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</si>
  <si>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</si>
  <si>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</si>
  <si>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</si>
  <si>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</si>
  <si>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</si>
  <si>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</si>
  <si>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</si>
  <si>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</si>
  <si>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</si>
  <si>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</si>
  <si>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</si>
  <si>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</si>
  <si>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</si>
  <si>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</si>
  <si>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</si>
  <si>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</si>
  <si>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</si>
  <si>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</si>
  <si>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</si>
  <si>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</si>
  <si>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</si>
  <si>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</si>
  <si>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</si>
  <si>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</si>
  <si>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</si>
  <si>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</si>
  <si>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</si>
  <si>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</si>
  <si>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</si>
  <si>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</si>
  <si>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</si>
  <si>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</si>
  <si>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</si>
  <si>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</si>
  <si>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</si>
  <si>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</si>
  <si>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</si>
  <si>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</si>
  <si>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</si>
  <si>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</si>
  <si>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</si>
  <si>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</si>
  <si>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</si>
  <si>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</si>
  <si>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</si>
  <si>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</si>
  <si>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</si>
  <si>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</si>
  <si>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</si>
  <si>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</si>
  <si>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</si>
  <si>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</si>
  <si>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</si>
  <si>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</si>
  <si>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</si>
  <si>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</si>
  <si>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</si>
  <si>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</si>
  <si>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</si>
  <si>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</si>
  <si>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</si>
  <si>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</si>
  <si>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</si>
  <si>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</si>
  <si>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</si>
  <si>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</si>
  <si>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</si>
  <si>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</si>
  <si>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</si>
  <si>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</si>
  <si>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</si>
  <si>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</si>
  <si>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</si>
  <si>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</si>
  <si>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</si>
  <si>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</si>
  <si>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</si>
  <si>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</si>
  <si>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</si>
  <si>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</si>
  <si>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</si>
  <si>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</si>
  <si>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</si>
  <si>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</si>
  <si>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</si>
  <si>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</si>
  <si>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</si>
  <si>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</si>
  <si>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</si>
  <si>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</si>
  <si>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</si>
  <si>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</si>
  <si>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</si>
  <si>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</si>
  <si>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</si>
  <si>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</si>
  <si>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</si>
  <si>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</si>
  <si>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</si>
  <si>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</si>
  <si>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0.62</t>
  </si>
  <si>
    <t>▲ 2.60</t>
  </si>
  <si>
    <t>水道事業会計</t>
  </si>
  <si>
    <t>一般会計</t>
  </si>
  <si>
    <t>国民健康保険特別会計</t>
  </si>
  <si>
    <t>公共下水道特別会計</t>
  </si>
  <si>
    <t>▲ 0.63</t>
  </si>
  <si>
    <t>後期高齢者医療特別会計</t>
  </si>
  <si>
    <t>その他会計（赤字）</t>
  </si>
  <si>
    <t>その他会計（黒字）</t>
  </si>
  <si>
    <t>R01</t>
    <phoneticPr fontId="5"/>
  </si>
  <si>
    <t>R02</t>
    <phoneticPr fontId="5"/>
  </si>
  <si>
    <t>R03</t>
    <phoneticPr fontId="5"/>
  </si>
  <si>
    <t>R04</t>
    <phoneticPr fontId="5"/>
  </si>
  <si>
    <t>R05</t>
    <phoneticPr fontId="5"/>
  </si>
  <si>
    <t>本部町ちゅらまちづくり応援基金</t>
    <rPh sb="0" eb="3">
      <t>モトブチョウ</t>
    </rPh>
    <rPh sb="11" eb="13">
      <t>オウエン</t>
    </rPh>
    <rPh sb="13" eb="15">
      <t>キキン</t>
    </rPh>
    <phoneticPr fontId="5"/>
  </si>
  <si>
    <t>本部町学校給食費無償化基金</t>
    <rPh sb="0" eb="3">
      <t>モトブチョウ</t>
    </rPh>
    <rPh sb="3" eb="5">
      <t>ガッコウ</t>
    </rPh>
    <rPh sb="5" eb="7">
      <t>キュウショク</t>
    </rPh>
    <rPh sb="7" eb="8">
      <t>ヒ</t>
    </rPh>
    <rPh sb="8" eb="11">
      <t>ムショウカ</t>
    </rPh>
    <rPh sb="11" eb="13">
      <t>キキン</t>
    </rPh>
    <phoneticPr fontId="2"/>
  </si>
  <si>
    <t>本部町庁舎の維持管理及び建設に関する基金</t>
    <rPh sb="0" eb="3">
      <t>モトブチョウ</t>
    </rPh>
    <rPh sb="3" eb="5">
      <t>チョウシャ</t>
    </rPh>
    <rPh sb="6" eb="8">
      <t>イジ</t>
    </rPh>
    <rPh sb="8" eb="10">
      <t>カンリ</t>
    </rPh>
    <rPh sb="10" eb="11">
      <t>オヨ</t>
    </rPh>
    <rPh sb="12" eb="14">
      <t>ケンセツ</t>
    </rPh>
    <rPh sb="15" eb="16">
      <t>カン</t>
    </rPh>
    <rPh sb="18" eb="20">
      <t>キキン</t>
    </rPh>
    <phoneticPr fontId="2"/>
  </si>
  <si>
    <t>本部町物流拠点施設維持管理基金</t>
    <rPh sb="0" eb="3">
      <t>モトブチョウ</t>
    </rPh>
    <rPh sb="3" eb="5">
      <t>ブツリュウ</t>
    </rPh>
    <rPh sb="5" eb="7">
      <t>キョテン</t>
    </rPh>
    <rPh sb="7" eb="9">
      <t>シセツ</t>
    </rPh>
    <rPh sb="9" eb="11">
      <t>イジ</t>
    </rPh>
    <rPh sb="11" eb="13">
      <t>カンリ</t>
    </rPh>
    <rPh sb="13" eb="15">
      <t>キキン</t>
    </rPh>
    <phoneticPr fontId="2"/>
  </si>
  <si>
    <t>南米本部町出身子弟研修生受入基金</t>
    <rPh sb="0" eb="2">
      <t>ナンベイ</t>
    </rPh>
    <rPh sb="2" eb="4">
      <t>モトブ</t>
    </rPh>
    <rPh sb="4" eb="5">
      <t>チョウ</t>
    </rPh>
    <rPh sb="5" eb="7">
      <t>シュッシン</t>
    </rPh>
    <rPh sb="7" eb="9">
      <t>シテイ</t>
    </rPh>
    <rPh sb="9" eb="12">
      <t>ケンシュウセイ</t>
    </rPh>
    <rPh sb="12" eb="14">
      <t>ウケイレ</t>
    </rPh>
    <rPh sb="14" eb="1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</si>
  <si>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</si>
  <si>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</si>
  <si>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比較して低い傾向にあり、将来負担比率は繰上償還による地方債残高の減少によりマイナス値となっている。今後は観光施設の新設や葬祭場の老朽化による施設更新が予定されているため、一時的に将来負担比率の増加が見込まれるものの、更新整備後の維持管理に係る経費は減少することが見込まれる。将来世代の債務が多くなっている状況を注視しながら施設整備の適正化を図っていく必要がある。</t>
    <rPh sb="0" eb="6">
      <t>ユウケイコテイシサン</t>
    </rPh>
    <rPh sb="6" eb="11">
      <t>ゲンカショウキャクリツ</t>
    </rPh>
    <rPh sb="12" eb="14">
      <t>ルイジ</t>
    </rPh>
    <rPh sb="14" eb="16">
      <t>ダンタイ</t>
    </rPh>
    <rPh sb="17" eb="19">
      <t>ヒカク</t>
    </rPh>
    <rPh sb="21" eb="22">
      <t>ヒク</t>
    </rPh>
    <rPh sb="23" eb="25">
      <t>ケイコウ</t>
    </rPh>
    <rPh sb="29" eb="31">
      <t>ショウライ</t>
    </rPh>
    <rPh sb="31" eb="33">
      <t>フタン</t>
    </rPh>
    <rPh sb="33" eb="35">
      <t>ヒリツ</t>
    </rPh>
    <rPh sb="36" eb="40">
      <t>クリアゲショウカン</t>
    </rPh>
    <rPh sb="43" eb="46">
      <t>チホウサイ</t>
    </rPh>
    <rPh sb="46" eb="48">
      <t>ザンダカ</t>
    </rPh>
    <rPh sb="49" eb="51">
      <t>ゲンショウ</t>
    </rPh>
    <rPh sb="58" eb="59">
      <t>チ</t>
    </rPh>
    <rPh sb="66" eb="68">
      <t>コンゴ</t>
    </rPh>
    <rPh sb="69" eb="71">
      <t>カンコウ</t>
    </rPh>
    <rPh sb="71" eb="73">
      <t>シセツ</t>
    </rPh>
    <rPh sb="74" eb="76">
      <t>シンセツ</t>
    </rPh>
    <rPh sb="77" eb="80">
      <t>ソウサイジョウ</t>
    </rPh>
    <rPh sb="81" eb="84">
      <t>ロウキュウカ</t>
    </rPh>
    <rPh sb="87" eb="89">
      <t>シセツ</t>
    </rPh>
    <rPh sb="89" eb="91">
      <t>コウシン</t>
    </rPh>
    <rPh sb="92" eb="94">
      <t>ヨテイ</t>
    </rPh>
    <rPh sb="102" eb="105">
      <t>イチジテキ</t>
    </rPh>
    <rPh sb="106" eb="108">
      <t>ショウライ</t>
    </rPh>
    <rPh sb="108" eb="110">
      <t>フタン</t>
    </rPh>
    <rPh sb="110" eb="112">
      <t>ヒリツ</t>
    </rPh>
    <rPh sb="113" eb="115">
      <t>ゾウカ</t>
    </rPh>
    <rPh sb="116" eb="118">
      <t>ミコ</t>
    </rPh>
    <rPh sb="125" eb="127">
      <t>コウシン</t>
    </rPh>
    <rPh sb="127" eb="129">
      <t>セイビ</t>
    </rPh>
    <rPh sb="129" eb="130">
      <t>ゴ</t>
    </rPh>
    <rPh sb="131" eb="133">
      <t>イジ</t>
    </rPh>
    <rPh sb="133" eb="135">
      <t>カンリ</t>
    </rPh>
    <rPh sb="136" eb="137">
      <t>カカ</t>
    </rPh>
    <rPh sb="138" eb="140">
      <t>ケイヒ</t>
    </rPh>
    <rPh sb="141" eb="143">
      <t>ゲンショウ</t>
    </rPh>
    <rPh sb="148" eb="150">
      <t>ミコ</t>
    </rPh>
    <rPh sb="154" eb="156">
      <t>ショウライ</t>
    </rPh>
    <rPh sb="156" eb="158">
      <t>セダイ</t>
    </rPh>
    <rPh sb="159" eb="161">
      <t>サイム</t>
    </rPh>
    <rPh sb="162" eb="163">
      <t>オオ</t>
    </rPh>
    <rPh sb="169" eb="171">
      <t>ジョウキョウ</t>
    </rPh>
    <rPh sb="172" eb="174">
      <t>チュウシ</t>
    </rPh>
    <rPh sb="178" eb="180">
      <t>シセツ</t>
    </rPh>
    <rPh sb="180" eb="182">
      <t>セイビ</t>
    </rPh>
    <rPh sb="183" eb="186">
      <t>テキセイカ</t>
    </rPh>
    <rPh sb="187" eb="188">
      <t>ハカ</t>
    </rPh>
    <rPh sb="192" eb="19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</si>
  <si>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</si>
  <si>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</si>
  <si>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</si>
  <si>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</si>
  <si>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</si>
  <si>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</si>
  <si>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</si>
  <si>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</si>
  <si>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昨年度と同様に将来負担額を充当可能基金＋特定財源見込＋地方債残高にかかる基準財政需要額算入見込額が上回ったため、マイナス値となった。今年度繰上償還を行っているため、その影響が出ていると考える。
また、実質公債費比率は公営企業に要する経費の財源とする地方債の償還に充てた繰入金、一部事務組合等の起こした地方債に充てた補助金・負担金の減額や標準税額収入額、普通交付税額の増額が大きく影響し単年度で比較すると前年度より１ポイント改善した。</t>
    <rPh sb="0" eb="2">
      <t>ショウライ</t>
    </rPh>
    <rPh sb="2" eb="4">
      <t>フタン</t>
    </rPh>
    <rPh sb="4" eb="6">
      <t>ヒリツ</t>
    </rPh>
    <rPh sb="11" eb="14">
      <t>サクネンド</t>
    </rPh>
    <rPh sb="15" eb="17">
      <t>ドウヨウ</t>
    </rPh>
    <rPh sb="18" eb="20">
      <t>ショウライ</t>
    </rPh>
    <rPh sb="20" eb="22">
      <t>フタン</t>
    </rPh>
    <rPh sb="22" eb="23">
      <t>ガク</t>
    </rPh>
    <rPh sb="24" eb="26">
      <t>ジュウトウ</t>
    </rPh>
    <rPh sb="26" eb="28">
      <t>カノウ</t>
    </rPh>
    <rPh sb="28" eb="30">
      <t>キキン</t>
    </rPh>
    <rPh sb="31" eb="33">
      <t>トクテイ</t>
    </rPh>
    <rPh sb="33" eb="35">
      <t>ザイゲン</t>
    </rPh>
    <rPh sb="35" eb="37">
      <t>ミコミ</t>
    </rPh>
    <rPh sb="38" eb="43">
      <t>チホウサイザンダカ</t>
    </rPh>
    <rPh sb="47" eb="49">
      <t>キジュン</t>
    </rPh>
    <rPh sb="49" eb="51">
      <t>ザイセイ</t>
    </rPh>
    <rPh sb="51" eb="54">
      <t>ジュヨウガク</t>
    </rPh>
    <rPh sb="54" eb="56">
      <t>サンニュウ</t>
    </rPh>
    <rPh sb="56" eb="59">
      <t>ミコミガク</t>
    </rPh>
    <rPh sb="60" eb="62">
      <t>ウワマワ</t>
    </rPh>
    <rPh sb="71" eb="72">
      <t>チ</t>
    </rPh>
    <rPh sb="77" eb="80">
      <t>コンネンド</t>
    </rPh>
    <rPh sb="80" eb="84">
      <t>クリアゲショウカン</t>
    </rPh>
    <rPh sb="85" eb="86">
      <t>オコナ</t>
    </rPh>
    <rPh sb="95" eb="97">
      <t>エイキョウ</t>
    </rPh>
    <rPh sb="98" eb="99">
      <t>デ</t>
    </rPh>
    <rPh sb="103" eb="104">
      <t>カンガ</t>
    </rPh>
    <rPh sb="111" eb="113">
      <t>ジッシツ</t>
    </rPh>
    <rPh sb="113" eb="116">
      <t>コウサイヒ</t>
    </rPh>
    <rPh sb="116" eb="118">
      <t>ヒリツ</t>
    </rPh>
    <rPh sb="119" eb="121">
      <t>コウエイ</t>
    </rPh>
    <rPh sb="121" eb="123">
      <t>キギョウ</t>
    </rPh>
    <rPh sb="124" eb="125">
      <t>ヨウ</t>
    </rPh>
    <rPh sb="127" eb="129">
      <t>ケイヒ</t>
    </rPh>
    <rPh sb="130" eb="132">
      <t>ザイゲン</t>
    </rPh>
    <rPh sb="135" eb="138">
      <t>チホウサイ</t>
    </rPh>
    <rPh sb="139" eb="141">
      <t>ショウカン</t>
    </rPh>
    <rPh sb="142" eb="143">
      <t>ア</t>
    </rPh>
    <rPh sb="145" eb="147">
      <t>クリイ</t>
    </rPh>
    <rPh sb="147" eb="148">
      <t>キン</t>
    </rPh>
    <rPh sb="149" eb="151">
      <t>イチブ</t>
    </rPh>
    <rPh sb="151" eb="153">
      <t>ジム</t>
    </rPh>
    <rPh sb="153" eb="155">
      <t>クミアイ</t>
    </rPh>
    <rPh sb="155" eb="156">
      <t>トウ</t>
    </rPh>
    <rPh sb="157" eb="158">
      <t>オ</t>
    </rPh>
    <rPh sb="161" eb="164">
      <t>チホウサイ</t>
    </rPh>
    <rPh sb="165" eb="166">
      <t>ア</t>
    </rPh>
    <rPh sb="168" eb="171">
      <t>ホジョキン</t>
    </rPh>
    <rPh sb="172" eb="175">
      <t>フタンキン</t>
    </rPh>
    <rPh sb="176" eb="177">
      <t>ゲン</t>
    </rPh>
    <rPh sb="177" eb="178">
      <t>ガク</t>
    </rPh>
    <rPh sb="179" eb="181">
      <t>ヒョウジュン</t>
    </rPh>
    <rPh sb="181" eb="183">
      <t>ゼイガク</t>
    </rPh>
    <rPh sb="183" eb="186">
      <t>シュウニュウガク</t>
    </rPh>
    <rPh sb="187" eb="189">
      <t>フツウ</t>
    </rPh>
    <rPh sb="189" eb="192">
      <t>コウフゼイ</t>
    </rPh>
    <rPh sb="192" eb="193">
      <t>ガク</t>
    </rPh>
    <rPh sb="194" eb="195">
      <t>ゾウ</t>
    </rPh>
    <rPh sb="195" eb="196">
      <t>ガク</t>
    </rPh>
    <rPh sb="197" eb="198">
      <t>オオ</t>
    </rPh>
    <rPh sb="200" eb="202">
      <t>エイキョウ</t>
    </rPh>
    <rPh sb="203" eb="206">
      <t>タンネンド</t>
    </rPh>
    <rPh sb="207" eb="209">
      <t>ヒカク</t>
    </rPh>
    <rPh sb="212" eb="215">
      <t>ゼンネンド</t>
    </rPh>
    <rPh sb="222" eb="224">
      <t>カイゼン</t>
    </rPh>
    <phoneticPr fontId="10"/>
  </si>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</sst>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B5E7-4967-88CD-D6C59A0883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281050</c:v>
                </c:pt>
                <c:pt idx="1">
                  <c:v>247507</c:v>
                </c:pt>
                <c:pt idx="2">
                  <c:v>245644</c:v>
                </c:pt>
                <c:pt idx="3">
                  <c:v>93609</c:v>
                </c:pt>
                <c:pt idx="4">
                  <c:v>141645</c:v>
                </c:pt>
              </c:numCache>
            </c:numRef>
          </c:val>
          <c:smooth val="0"/>
          <c:extLst>
            <c:ext xmlns:c16="http://schemas.microsoft.com/office/drawing/2014/chart" uri="{C3380CC4-5D6E-409C-BE32-E72D297353CC}">
              <c16:uniqueId val="{00000001-B5E7-4967-88CD-D6C59A0883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8.0500000000000007</c:v>
                </c:pt>
                <c:pt idx="1">
                  <c:v>4.12</c:v>
                </c:pt>
                <c:pt idx="2">
                  <c:v>10.14</c:v>
                </c:pt>
                <c:pt idx="3">
                  <c:v>8.4</c:v>
                </c:pt>
                <c:pt idx="4">
                  <c:v>1.74</c:v>
                </c:pt>
              </c:numCache>
            </c:numRef>
          </c:val>
          <c:extLst>
            <c:ext xmlns:c16="http://schemas.microsoft.com/office/drawing/2014/chart" uri="{C3380CC4-5D6E-409C-BE32-E72D297353CC}">
              <c16:uniqueId val="{00000000-14BC-4187-9699-B326DB4EF1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44.47</c:v>
                </c:pt>
                <c:pt idx="1">
                  <c:v>42.64</c:v>
                </c:pt>
                <c:pt idx="2">
                  <c:v>39.69</c:v>
                </c:pt>
                <c:pt idx="3">
                  <c:v>45.49</c:v>
                </c:pt>
                <c:pt idx="4">
                  <c:v>45</c:v>
                </c:pt>
              </c:numCache>
            </c:numRef>
          </c:val>
          <c:extLst>
            <c:ext xmlns:c16="http://schemas.microsoft.com/office/drawing/2014/chart" uri="{C3380CC4-5D6E-409C-BE32-E72D297353CC}">
              <c16:uniqueId val="{00000001-14BC-4187-9699-B326DB4EF1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-0.62</c:v>
                </c:pt>
                <c:pt idx="1">
                  <c:v>-2.6</c:v>
                </c:pt>
                <c:pt idx="2">
                  <c:v>6.3</c:v>
                </c:pt>
                <c:pt idx="3">
                  <c:v>2.68</c:v>
                </c:pt>
                <c:pt idx="4">
                  <c:v>4.8499999999999996</c:v>
                </c:pt>
              </c:numCache>
            </c:numRef>
          </c:val>
          <c:smooth val="0"/>
          <c:extLst>
            <c:ext xmlns:c16="http://schemas.microsoft.com/office/drawing/2014/chart" uri="{C3380CC4-5D6E-409C-BE32-E72D297353CC}">
              <c16:uniqueId val="{00000002-14BC-4187-9699-B326DB4EF1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EC-4A20-A846-1A10449FFE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EC-4A20-A846-1A10449FFE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EC-4A20-A846-1A10449FFE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EC-4A20-A846-1A10449FFEE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EC-4A20-A846-1A10449FFEE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5-1DEC-4A20-A846-1A10449FFEE4}"/>
            </c:ext>
          </c:extLst>
        </c:ser>
        <c:ser>
          <c:idx val="6"/>
          <c:order val="6"/>
          <c:tx>
            <c:strRef>
              <c:f>データシート!$A$33</c:f>
              <c:strCache>
                <c:ptCount val="1"/>
                <c:pt idx="0">
                  <c:v>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0.63</c:v>
                </c:pt>
                <c:pt idx="3">
                  <c:v>#N/A</c:v>
                </c:pt>
                <c:pt idx="4">
                  <c:v>#N/A</c:v>
                </c:pt>
                <c:pt idx="5">
                  <c:v>0.5</c:v>
                </c:pt>
                <c:pt idx="6">
                  <c:v>#N/A</c:v>
                </c:pt>
                <c:pt idx="7">
                  <c:v>0.76</c:v>
                </c:pt>
                <c:pt idx="8">
                  <c:v>#N/A</c:v>
                </c:pt>
                <c:pt idx="9">
                  <c:v>0.81</c:v>
                </c:pt>
              </c:numCache>
            </c:numRef>
          </c:val>
          <c:extLst>
            <c:ext xmlns:c16="http://schemas.microsoft.com/office/drawing/2014/chart" uri="{C3380CC4-5D6E-409C-BE32-E72D297353CC}">
              <c16:uniqueId val="{00000006-1DEC-4A20-A846-1A10449FFEE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1.44</c:v>
                </c:pt>
                <c:pt idx="2">
                  <c:v>#N/A</c:v>
                </c:pt>
                <c:pt idx="3">
                  <c:v>1.97</c:v>
                </c:pt>
                <c:pt idx="4">
                  <c:v>#N/A</c:v>
                </c:pt>
                <c:pt idx="5">
                  <c:v>1.71</c:v>
                </c:pt>
                <c:pt idx="6">
                  <c:v>#N/A</c:v>
                </c:pt>
                <c:pt idx="7">
                  <c:v>1.6</c:v>
                </c:pt>
                <c:pt idx="8">
                  <c:v>#N/A</c:v>
                </c:pt>
                <c:pt idx="9">
                  <c:v>1.73</c:v>
                </c:pt>
              </c:numCache>
            </c:numRef>
          </c:val>
          <c:extLst>
            <c:ext xmlns:c16="http://schemas.microsoft.com/office/drawing/2014/chart" uri="{C3380CC4-5D6E-409C-BE32-E72D297353CC}">
              <c16:uniqueId val="{00000007-1DEC-4A20-A846-1A10449FFE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8.0399999999999991</c:v>
                </c:pt>
                <c:pt idx="2">
                  <c:v>#N/A</c:v>
                </c:pt>
                <c:pt idx="3">
                  <c:v>4.12</c:v>
                </c:pt>
                <c:pt idx="4">
                  <c:v>#N/A</c:v>
                </c:pt>
                <c:pt idx="5">
                  <c:v>10.130000000000001</c:v>
                </c:pt>
                <c:pt idx="6">
                  <c:v>#N/A</c:v>
                </c:pt>
                <c:pt idx="7">
                  <c:v>8.4</c:v>
                </c:pt>
                <c:pt idx="8">
                  <c:v>#N/A</c:v>
                </c:pt>
                <c:pt idx="9">
                  <c:v>1.74</c:v>
                </c:pt>
              </c:numCache>
            </c:numRef>
          </c:val>
          <c:extLst>
            <c:ext xmlns:c16="http://schemas.microsoft.com/office/drawing/2014/chart" uri="{C3380CC4-5D6E-409C-BE32-E72D297353CC}">
              <c16:uniqueId val="{00000008-1DEC-4A20-A846-1A10449FFEE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8.77</c:v>
                </c:pt>
                <c:pt idx="2">
                  <c:v>#N/A</c:v>
                </c:pt>
                <c:pt idx="3">
                  <c:v>11.18</c:v>
                </c:pt>
                <c:pt idx="4">
                  <c:v>#N/A</c:v>
                </c:pt>
                <c:pt idx="5">
                  <c:v>7.35</c:v>
                </c:pt>
                <c:pt idx="6">
                  <c:v>#N/A</c:v>
                </c:pt>
                <c:pt idx="7">
                  <c:v>5.36</c:v>
                </c:pt>
                <c:pt idx="8">
                  <c:v>#N/A</c:v>
                </c:pt>
                <c:pt idx="9">
                  <c:v>6.17</c:v>
                </c:pt>
              </c:numCache>
            </c:numRef>
          </c:val>
          <c:extLst>
            <c:ext xmlns:c16="http://schemas.microsoft.com/office/drawing/2014/chart" uri="{C3380CC4-5D6E-409C-BE32-E72D297353CC}">
              <c16:uniqueId val="{00000009-1DEC-4A20-A846-1A10449FFE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579</c:v>
                </c:pt>
                <c:pt idx="5">
                  <c:v>593</c:v>
                </c:pt>
                <c:pt idx="8">
                  <c:v>611</c:v>
                </c:pt>
                <c:pt idx="11">
                  <c:v>627</c:v>
                </c:pt>
                <c:pt idx="14">
                  <c:v>605</c:v>
                </c:pt>
              </c:numCache>
            </c:numRef>
          </c:val>
          <c:extLst>
            <c:ext xmlns:c16="http://schemas.microsoft.com/office/drawing/2014/chart" uri="{C3380CC4-5D6E-409C-BE32-E72D297353CC}">
              <c16:uniqueId val="{00000000-CB72-49B3-83B3-953BA532BC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1-CB72-49B3-83B3-953BA532BC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72-49B3-83B3-953BA532BC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112</c:v>
                </c:pt>
                <c:pt idx="3">
                  <c:v>107</c:v>
                </c:pt>
                <c:pt idx="6">
                  <c:v>110</c:v>
                </c:pt>
                <c:pt idx="9">
                  <c:v>94</c:v>
                </c:pt>
                <c:pt idx="12">
                  <c:v>72</c:v>
                </c:pt>
              </c:numCache>
            </c:numRef>
          </c:val>
          <c:extLst>
            <c:ext xmlns:c16="http://schemas.microsoft.com/office/drawing/2014/chart" uri="{C3380CC4-5D6E-409C-BE32-E72D297353CC}">
              <c16:uniqueId val="{00000003-CB72-49B3-83B3-953BA532BC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c:v>
                </c:pt>
                <c:pt idx="3">
                  <c:v>181</c:v>
                </c:pt>
                <c:pt idx="6">
                  <c:v>157</c:v>
                </c:pt>
                <c:pt idx="9">
                  <c:v>168</c:v>
                </c:pt>
                <c:pt idx="12">
                  <c:v>124</c:v>
                </c:pt>
              </c:numCache>
            </c:numRef>
          </c:val>
          <c:extLst>
            <c:ext xmlns:c16="http://schemas.microsoft.com/office/drawing/2014/chart" uri="{C3380CC4-5D6E-409C-BE32-E72D297353CC}">
              <c16:uniqueId val="{00000004-CB72-49B3-83B3-953BA532BC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72-49B3-83B3-953BA532BC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72-49B3-83B3-953BA532BC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666</c:v>
                </c:pt>
                <c:pt idx="3">
                  <c:v>685</c:v>
                </c:pt>
                <c:pt idx="6">
                  <c:v>720</c:v>
                </c:pt>
                <c:pt idx="9">
                  <c:v>767</c:v>
                </c:pt>
                <c:pt idx="12">
                  <c:v>784</c:v>
                </c:pt>
              </c:numCache>
            </c:numRef>
          </c:val>
          <c:extLst>
            <c:ext xmlns:c16="http://schemas.microsoft.com/office/drawing/2014/chart" uri="{C3380CC4-5D6E-409C-BE32-E72D297353CC}">
              <c16:uniqueId val="{00000007-CB72-49B3-83B3-953BA532BC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335</c:v>
                </c:pt>
                <c:pt idx="2">
                  <c:v>#N/A</c:v>
                </c:pt>
                <c:pt idx="3">
                  <c:v>#N/A</c:v>
                </c:pt>
                <c:pt idx="4">
                  <c:v>381</c:v>
                </c:pt>
                <c:pt idx="5">
                  <c:v>#N/A</c:v>
                </c:pt>
                <c:pt idx="6">
                  <c:v>#N/A</c:v>
                </c:pt>
                <c:pt idx="7">
                  <c:v>376</c:v>
                </c:pt>
                <c:pt idx="8">
                  <c:v>#N/A</c:v>
                </c:pt>
                <c:pt idx="9">
                  <c:v>#N/A</c:v>
                </c:pt>
                <c:pt idx="10">
                  <c:v>402</c:v>
                </c:pt>
                <c:pt idx="11">
                  <c:v>#N/A</c:v>
                </c:pt>
                <c:pt idx="12">
                  <c:v>#N/A</c:v>
                </c:pt>
                <c:pt idx="13">
                  <c:v>375</c:v>
                </c:pt>
                <c:pt idx="14">
                  <c:v>#N/A</c:v>
                </c:pt>
              </c:numCache>
            </c:numRef>
          </c:val>
          <c:smooth val="0"/>
          <c:extLst>
            <c:ext xmlns:c16="http://schemas.microsoft.com/office/drawing/2014/chart" uri="{C3380CC4-5D6E-409C-BE32-E72D297353CC}">
              <c16:uniqueId val="{00000008-CB72-49B3-83B3-953BA532BC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6046</c:v>
                </c:pt>
                <c:pt idx="5">
                  <c:v>6193</c:v>
                </c:pt>
                <c:pt idx="8">
                  <c:v>5762</c:v>
                </c:pt>
                <c:pt idx="11">
                  <c:v>6080</c:v>
                </c:pt>
                <c:pt idx="14">
                  <c:v>6305</c:v>
                </c:pt>
              </c:numCache>
            </c:numRef>
          </c:val>
          <c:extLst>
            <c:ext xmlns:c16="http://schemas.microsoft.com/office/drawing/2014/chart" uri="{C3380CC4-5D6E-409C-BE32-E72D297353CC}">
              <c16:uniqueId val="{00000000-1CB9-48F3-9D39-2866ABEA15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408</c:v>
                </c:pt>
                <c:pt idx="5">
                  <c:v>479</c:v>
                </c:pt>
                <c:pt idx="8">
                  <c:v>475</c:v>
                </c:pt>
                <c:pt idx="11">
                  <c:v>486</c:v>
                </c:pt>
                <c:pt idx="14">
                  <c:v>452</c:v>
                </c:pt>
              </c:numCache>
            </c:numRef>
          </c:val>
          <c:extLst>
            <c:ext xmlns:c16="http://schemas.microsoft.com/office/drawing/2014/chart" uri="{C3380CC4-5D6E-409C-BE32-E72D297353CC}">
              <c16:uniqueId val="{00000001-1CB9-48F3-9D39-2866ABEA15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2099</c:v>
                </c:pt>
                <c:pt idx="5">
                  <c:v>2134</c:v>
                </c:pt>
                <c:pt idx="8">
                  <c:v>2686</c:v>
                </c:pt>
                <c:pt idx="11">
                  <c:v>3059</c:v>
                </c:pt>
                <c:pt idx="14">
                  <c:v>2627</c:v>
                </c:pt>
              </c:numCache>
            </c:numRef>
          </c:val>
          <c:extLst>
            <c:ext xmlns:c16="http://schemas.microsoft.com/office/drawing/2014/chart" uri="{C3380CC4-5D6E-409C-BE32-E72D297353CC}">
              <c16:uniqueId val="{00000002-1CB9-48F3-9D39-2866ABEA15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B9-48F3-9D39-2866ABEA15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B9-48F3-9D39-2866ABEA15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B9-48F3-9D39-2866ABEA15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15</c:v>
                </c:pt>
                <c:pt idx="6">
                  <c:v>44</c:v>
                </c:pt>
                <c:pt idx="9">
                  <c:v>45</c:v>
                </c:pt>
                <c:pt idx="12">
                  <c:v>9</c:v>
                </c:pt>
              </c:numCache>
            </c:numRef>
          </c:val>
          <c:extLst>
            <c:ext xmlns:c16="http://schemas.microsoft.com/office/drawing/2014/chart" uri="{C3380CC4-5D6E-409C-BE32-E72D297353CC}">
              <c16:uniqueId val="{00000006-1CB9-48F3-9D39-2866ABEA15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548</c:v>
                </c:pt>
                <c:pt idx="3">
                  <c:v>473</c:v>
                </c:pt>
                <c:pt idx="6">
                  <c:v>366</c:v>
                </c:pt>
                <c:pt idx="9">
                  <c:v>340</c:v>
                </c:pt>
                <c:pt idx="12">
                  <c:v>588</c:v>
                </c:pt>
              </c:numCache>
            </c:numRef>
          </c:val>
          <c:extLst>
            <c:ext xmlns:c16="http://schemas.microsoft.com/office/drawing/2014/chart" uri="{C3380CC4-5D6E-409C-BE32-E72D297353CC}">
              <c16:uniqueId val="{00000007-1CB9-48F3-9D39-2866ABEA15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933</c:v>
                </c:pt>
                <c:pt idx="3">
                  <c:v>933</c:v>
                </c:pt>
                <c:pt idx="6">
                  <c:v>847</c:v>
                </c:pt>
                <c:pt idx="9">
                  <c:v>881</c:v>
                </c:pt>
                <c:pt idx="12">
                  <c:v>596</c:v>
                </c:pt>
              </c:numCache>
            </c:numRef>
          </c:val>
          <c:extLst>
            <c:ext xmlns:c16="http://schemas.microsoft.com/office/drawing/2014/chart" uri="{C3380CC4-5D6E-409C-BE32-E72D297353CC}">
              <c16:uniqueId val="{00000008-1CB9-48F3-9D39-2866ABEA15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B9-48F3-9D39-2866ABEA15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7816</c:v>
                </c:pt>
                <c:pt idx="3">
                  <c:v>8307</c:v>
                </c:pt>
                <c:pt idx="6">
                  <c:v>8345</c:v>
                </c:pt>
                <c:pt idx="9">
                  <c:v>8109</c:v>
                </c:pt>
                <c:pt idx="12">
                  <c:v>7718</c:v>
                </c:pt>
              </c:numCache>
            </c:numRef>
          </c:val>
          <c:extLst>
            <c:ext xmlns:c16="http://schemas.microsoft.com/office/drawing/2014/chart" uri="{C3380CC4-5D6E-409C-BE32-E72D297353CC}">
              <c16:uniqueId val="{0000000A-1CB9-48F3-9D39-2866ABEA15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744</c:v>
                </c:pt>
                <c:pt idx="2">
                  <c:v>#N/A</c:v>
                </c:pt>
                <c:pt idx="3">
                  <c:v>#N/A</c:v>
                </c:pt>
                <c:pt idx="4">
                  <c:v>921</c:v>
                </c:pt>
                <c:pt idx="5">
                  <c:v>#N/A</c:v>
                </c:pt>
                <c:pt idx="6">
                  <c:v>#N/A</c:v>
                </c:pt>
                <c:pt idx="7">
                  <c:v>677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B9-48F3-9D39-2866ABEA15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1762</c:v>
                </c:pt>
                <c:pt idx="1">
                  <c:v>1965</c:v>
                </c:pt>
                <c:pt idx="2">
                  <c:v>1990</c:v>
                </c:pt>
              </c:numCache>
            </c:numRef>
          </c:val>
          <c:extLst>
            <c:ext xmlns:c16="http://schemas.microsoft.com/office/drawing/2014/chart" uri="{C3380CC4-5D6E-409C-BE32-E72D297353CC}">
              <c16:uniqueId val="{00000000-3632-44C7-9494-4FF5C417DA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428</c:v>
                </c:pt>
                <c:pt idx="1">
                  <c:v>528</c:v>
                </c:pt>
                <c:pt idx="2">
                  <c:v>79</c:v>
                </c:pt>
              </c:numCache>
            </c:numRef>
          </c:val>
          <c:extLst>
            <c:ext xmlns:c16="http://schemas.microsoft.com/office/drawing/2014/chart" uri="{C3380CC4-5D6E-409C-BE32-E72D297353CC}">
              <c16:uniqueId val="{00000001-3632-44C7-9494-4FF5C417DA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495</c:v>
                </c:pt>
                <c:pt idx="1">
                  <c:v>565</c:v>
                </c:pt>
                <c:pt idx="2">
                  <c:v>559</c:v>
                </c:pt>
              </c:numCache>
            </c:numRef>
          </c:val>
          <c:extLst>
            <c:ext xmlns:c16="http://schemas.microsoft.com/office/drawing/2014/chart" uri="{C3380CC4-5D6E-409C-BE32-E72D297353CC}">
              <c16:uniqueId val="{00000002-3632-44C7-9494-4FF5C417DA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{E87DE4BB-F839-4BCB-80E0-AD9DF999599E}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80-4F08-BB9C-5427954349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{9057C1B2-8D29-4CB9-BFE9-B2BC190D56E3}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80-4F08-BB9C-5427954349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{6B50A204-1AF6-4F9D-9823-ACD6DE0FA96A}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80-4F08-BB9C-5427954349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{E6711710-1042-4FFF-9912-7FA0A564602A}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80-4F08-BB9C-5427954349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{C6A906C3-2E06-4CAA-A015-18A794E5353D}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80-4F08-BB9C-54279543495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{87B44A1D-982A-4076-BE1B-560EE610DD60}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80-4F08-BB9C-54279543495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{60877941-16AC-4CDE-91FC-4519A53165AC}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80-4F08-BB9C-5427954349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{225C1F7E-A5C0-4525-8492-A40D139FAE88}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80-4F08-BB9C-5427954349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{980947D6-9309-4C0D-BABC-F9B1A017A09A}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80-4F08-BB9C-5427954349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53.8</c:v>
                </c:pt>
                <c:pt idx="16">
                  <c:v>52.8</c:v>
                </c:pt>
                <c:pt idx="24">
                  <c:v>53.4</c:v>
                </c:pt>
                <c:pt idx="32">
                  <c:v>55.2</c:v>
                </c:pt>
              </c:numCache>
            </c:numRef>
          </c:xVal>
          <c:yVal>
            <c:numRef>
              <c:f>公会計指標分析・財政指標組合せ分析表!$BP$51:$DC$51</c:f>
              <c:numCache>
                <c:formatCode>#,##0.0;"▲ "#,##0.0</c:formatCode>
                <c:ptCount val="40"/>
                <c:pt idx="0">
                  <c:v>22.2</c:v>
                </c:pt>
                <c:pt idx="8">
                  <c:v>25.7</c:v>
                </c:pt>
                <c:pt idx="16">
                  <c:v>17.399999999999999</c:v>
                </c:pt>
              </c:numCache>
            </c:numRef>
          </c:yVal>
          <c:smooth val="0"/>
          <c:extLst>
            <c:ext xmlns:c16="http://schemas.microsoft.com/office/drawing/2014/chart" uri="{C3380CC4-5D6E-409C-BE32-E72D297353CC}">
              <c16:uniqueId val="{00000009-AF80-4F08-BB9C-5427954349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{610363D5-C418-4633-AEEC-68153F859625}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80-4F08-BB9C-5427954349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{B6BF79E3-2833-41C7-B8CA-B7E3466C7789}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80-4F08-BB9C-5427954349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{243C801F-AE00-4A5C-AA7B-D53FB0A9BB07}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80-4F08-BB9C-5427954349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{ADD6710E-E9F9-4BC2-9B02-35DAA0AE5272}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80-4F08-BB9C-5427954349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{79423F7D-05AC-4A00-B340-267C09217EAF}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80-4F08-BB9C-54279543495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{65613E02-1C08-49E7-BAEB-DA95EC9A3D5D}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80-4F08-BB9C-54279543495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{8D39DE43-AE85-412A-8A0B-298687D1C99E}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80-4F08-BB9C-54279543495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{672EA367-C532-48EB-B9BA-B4353296AE9E}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80-4F08-BB9C-54279543495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{7A1C0E4C-ACF7-446F-BB1F-3EE085E67178}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80-4F08-BB9C-5427954349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F80-4F08-BB9C-54279543495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{A1AAC6F5-07EA-4D8C-AF2F-BF5FF923B8E7}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16-4AB6-BE73-DDC61CCF18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{5B36B52C-C750-4A5D-A63D-D9E58112E52F}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16-4AB6-BE73-DDC61CCF18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{55A1A220-232C-4B98-84C3-EF758181CD6C}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16-4AB6-BE73-DDC61CCF18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{EC70486B-2C2F-4703-8598-4CDACA86FD5F}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16-4AB6-BE73-DDC61CCF18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{22702AAF-950E-4127-92F6-4EE1446B2E4A}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16-4AB6-BE73-DDC61CCF18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{A12CF19D-0B15-406E-8B81-2453DF30361E}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16-4AB6-BE73-DDC61CCF186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{D08AA794-3153-4F2D-9803-96D5DC6CAF64}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16-4AB6-BE73-DDC61CCF186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{F7BE3831-2907-4F8D-99EA-343AA74253AF}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16-4AB6-BE73-DDC61CCF186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{B458D4B2-3D64-4ED9-8FF9-838749956021}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16-4AB6-BE73-DDC61CCF18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10.1</c:v>
                </c:pt>
                <c:pt idx="16">
                  <c:v>10.1</c:v>
                </c:pt>
                <c:pt idx="24">
                  <c:v>10.3</c:v>
                </c:pt>
                <c:pt idx="32">
                  <c:v>10.1</c:v>
                </c:pt>
              </c:numCache>
            </c:numRef>
          </c:xVal>
          <c:yVal>
            <c:numRef>
              <c:f>公会計指標分析・財政指標組合せ分析表!$BP$73:$DC$73</c:f>
              <c:numCache>
                <c:formatCode>#,##0.0;"▲ "#,##0.0</c:formatCode>
                <c:ptCount val="40"/>
                <c:pt idx="0">
                  <c:v>22.2</c:v>
                </c:pt>
                <c:pt idx="8">
                  <c:v>25.7</c:v>
                </c:pt>
                <c:pt idx="16">
                  <c:v>17.399999999999999</c:v>
                </c:pt>
              </c:numCache>
            </c:numRef>
          </c:yVal>
          <c:smooth val="0"/>
          <c:extLst>
            <c:ext xmlns:c16="http://schemas.microsoft.com/office/drawing/2014/chart" uri="{C3380CC4-5D6E-409C-BE32-E72D297353CC}">
              <c16:uniqueId val="{00000009-5816-4AB6-BE73-DDC61CCF18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{FC38EDF6-5EC1-4F2A-A8B5-D7273FEFA3D8}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16-4AB6-BE73-DDC61CCF18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{F4EC1FB9-3B20-434D-8602-5FD5E29121A8}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16-4AB6-BE73-DDC61CCF18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{ED4476FE-E603-4678-96E9-B889A26A648F}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16-4AB6-BE73-DDC61CCF18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{78863D93-F6E0-44E6-9EA3-029CD7ACA055}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16-4AB6-BE73-DDC61CCF18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{5DCE22E5-7545-49F3-A987-72CD6BECF336}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16-4AB6-BE73-DDC61CCF18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{6AC89D34-0D38-4D6E-99BC-3B361F1F64FF}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16-4AB6-BE73-DDC61CCF186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{44BC27F2-A8DD-4CF9-9127-0C88ADA97124}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16-4AB6-BE73-DDC61CCF186D}"/>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{7D507413-59D2-4381-A11E-5C7066C13C57}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16-4AB6-BE73-DDC61CCF186D}"/>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{F44A8D33-B967-4308-B55A-39F06BC2D706}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16-4AB6-BE73-DDC61CCF18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5816-4AB6-BE73-DDC61CCF186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年度から行った６路線の道路整備事業の元金償還が始まったため元利償還金が高止まりしてたが、公営企業債の元利償還金に対する繰入金が令和４年度より</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百万円減少したため、実質公債費比率の分子は減少している。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今後、新規施設の整備が控えているため、施設の規模の適正化や施設整備の標準化を図り、実質公債費比率の上昇を抑制に努める必要がある。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令和４年度に比べ、一般会計等に係る地方債の現在高が</a:t>
          </a:r>
          <a:r>
            <a:rPr kumimoji="1" lang="en-US" altLang="ja-JP" sz="1400" baseline="0">
              <a:latin typeface="ＭＳ ゴシック" pitchFamily="49" charset="-128"/>
              <a:ea typeface="ＭＳ ゴシック" pitchFamily="49" charset="-128"/>
            </a:rPr>
            <a:t>391</a:t>
          </a:r>
          <a:r>
            <a:rPr kumimoji="1" lang="ja-JP" altLang="en-US" sz="1400" baseline="0">
              <a:latin typeface="ＭＳ ゴシック" pitchFamily="49" charset="-128"/>
              <a:ea typeface="ＭＳ ゴシック" pitchFamily="49" charset="-128"/>
            </a:rPr>
            <a:t>百万円の減少に加え、基準財政需要額算入見込額が</a:t>
          </a:r>
          <a:r>
            <a:rPr kumimoji="1" lang="en-US" altLang="ja-JP" sz="1400" baseline="0">
              <a:latin typeface="ＭＳ ゴシック" pitchFamily="49" charset="-128"/>
              <a:ea typeface="ＭＳ ゴシック" pitchFamily="49" charset="-128"/>
            </a:rPr>
            <a:t>225</a:t>
          </a:r>
          <a:r>
            <a:rPr kumimoji="1" lang="ja-JP" altLang="en-US" sz="1400" baseline="0">
              <a:latin typeface="ＭＳ ゴシック" pitchFamily="49" charset="-128"/>
              <a:ea typeface="ＭＳ ゴシック" pitchFamily="49" charset="-128"/>
            </a:rPr>
            <a:t>百万円の増加により将来負担比率の分子がマイナスとなった。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しかし、充当可能基金は今後、減少に転じる見込みであるため、施設整備の平準化や整備規模の適正化を図っていき、将来負担比率の上昇抑制に努めていく必要がある。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沖縄県本部町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金利の高い庁舎建設事業債の繰上償還のため減債基金を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百万円を取崩し、基金全体で前年度より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本部町庁舎の維持管理及び建設に関する基金については、積立を行い庁舎更新費用の確保に努める。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本部町庁舎の維持管理及び建設に関する基金：庁舎の維持管理及び建設のための基金。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本部町物流拠点施設維持管理基金：本部町物流拠点施設の維持管理のための基金。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本部町物流拠点施設維持管理基金：物流拠点施設の使用料を充当し、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本部町庁舎の維持管理及び建設に関する基金：庁舎の大型修繕や庁舎更新費用の確保のため、年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本部町物流拠点施設維持管理基金：大型修繕に備えるため、物流拠点施設の使用料分については、毎年積立てる。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当初予算で財源不足により、取崩を行ったが固定資産税や地方交付税の増などにより、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決算余剰金等を活用し、少しでも積み増しできるよう努める。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交付税の臨時財政対策債償還基金費分を積立し、臨時財政対策債の償還に充てる。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有形固定資産減価償却率は類似団体と比較し低い水準にあるが、その要因としては</a:t>
          </a:r>
          <a:r>
            <a:rPr kumimoji="1" lang="en-US" altLang="ja-JP" sz="1100">
              <a:latin typeface="ＭＳ Ｐゴシック" panose="020B0600070205080204" pitchFamily="50" charset="-128"/>
              <a:ea typeface="ＭＳ Ｐゴシック" panose="020B0600070205080204" pitchFamily="50" charset="-128"/>
            </a:rPr>
            <a:t>H</a:t>
          </a:r>
          <a:r>
            <a:rPr kumimoji="1" lang="ja-JP" altLang="en-US" sz="1100">
              <a:latin typeface="ＭＳ Ｐゴシック" panose="020B0600070205080204" pitchFamily="50" charset="-128"/>
              <a:ea typeface="ＭＳ Ｐゴシック" panose="020B0600070205080204" pitchFamily="50" charset="-128"/>
            </a:rPr>
            <a:t>２４年度から実施している文教施設の更新によるものと考えられる。文教施設等の老朽化による更新は今後も継続すると予測されるため、今後も同程度の水準で推移するものと推測される。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131462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60008</xdr:rowOff>
    </xdr:from>
    <xdr:to>
      <xdr:col>19</xdr:col>
      <xdr:colOff>187325</xdr:colOff>
      <xdr:row>29</xdr:row>
      <xdr:rowOff>161608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110808</xdr:rowOff>
    </xdr:from>
    <xdr:to>
      <xdr:col>23</xdr:col>
      <xdr:colOff>85725</xdr:colOff>
      <xdr:row>29</xdr:row>
      <xdr:rowOff>159385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854383"/>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110808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838190"/>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70803</xdr:rowOff>
    </xdr:from>
    <xdr:to>
      <xdr:col>11</xdr:col>
      <xdr:colOff>187325</xdr:colOff>
      <xdr:row>30</xdr:row>
      <xdr:rowOff>953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121603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83819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121603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859780"/>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6685</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57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17480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昨年度と比べて令和５年度は臨時財政対策債発行可能額が減少したことにより経常一般財源が減少、また充当可能基金も４３２百万円減少したが、繰上償還により地方債残高が３９１百万円減少したことで将来負担額が減少し類似団体平均値と比べて２７．１％低い数値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将来負担額の主となる地方債残高は、公共施設の修繕や更新により今後増加することが予想されるため、公共施設等総合管理計画に基づく施設規模の適正化や施設整備年度の平準化を図り、公債費の適正化を図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116041</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68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4681</xdr:rowOff>
    </xdr:from>
    <xdr:to>
      <xdr:col>72</xdr:col>
      <xdr:colOff>123825</xdr:colOff>
      <xdr:row>30</xdr:row>
      <xdr:rowOff>106281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143964</xdr:rowOff>
    </xdr:from>
    <xdr:to>
      <xdr:col>76</xdr:col>
      <xdr:colOff>22225</xdr:colOff>
      <xdr:row>30</xdr:row>
      <xdr:rowOff>55481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887539"/>
          <a:ext cx="7112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123852</xdr:rowOff>
    </xdr:from>
    <xdr:to>
      <xdr:col>68</xdr:col>
      <xdr:colOff>123825</xdr:colOff>
      <xdr:row>30</xdr:row>
      <xdr:rowOff>54002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8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3202</xdr:rowOff>
    </xdr:from>
    <xdr:to>
      <xdr:col>72</xdr:col>
      <xdr:colOff>73025</xdr:colOff>
      <xdr:row>30</xdr:row>
      <xdr:rowOff>55481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918227"/>
          <a:ext cx="76200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109583</xdr:rowOff>
    </xdr:from>
    <xdr:to>
      <xdr:col>64</xdr:col>
      <xdr:colOff>123825</xdr:colOff>
      <xdr:row>32</xdr:row>
      <xdr:rowOff>39733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3202</xdr:rowOff>
    </xdr:from>
    <xdr:to>
      <xdr:col>68</xdr:col>
      <xdr:colOff>73025</xdr:colOff>
      <xdr:row>31</xdr:row>
      <xdr:rowOff>160383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918227"/>
          <a:ext cx="762000" cy="32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100021</xdr:rowOff>
    </xdr:from>
    <xdr:to>
      <xdr:col>60</xdr:col>
      <xdr:colOff>123825</xdr:colOff>
      <xdr:row>32</xdr:row>
      <xdr:rowOff>30171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1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150821</xdr:rowOff>
    </xdr:from>
    <xdr:to>
      <xdr:col>64</xdr:col>
      <xdr:colOff>73025</xdr:colOff>
      <xdr:row>31</xdr:row>
      <xdr:rowOff>160383</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6237296"/>
          <a:ext cx="762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97408</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45129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9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30860</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28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21298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27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xdr:rowOff>
    </xdr:from>
    <xdr:to>
      <xdr:col>24</xdr:col>
      <xdr:colOff>114300</xdr:colOff>
      <xdr:row>37</xdr:row>
      <xdr:rowOff>101854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23131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125984</xdr:rowOff>
    </xdr:from>
    <xdr:to>
      <xdr:col>20</xdr:col>
      <xdr:colOff>38100</xdr:colOff>
      <xdr:row>37</xdr:row>
      <xdr:rowOff>56134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xdr:rowOff>
    </xdr:from>
    <xdr:to>
      <xdr:col>24</xdr:col>
      <xdr:colOff>63500</xdr:colOff>
      <xdr:row>37</xdr:row>
      <xdr:rowOff>51054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489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157988</xdr:rowOff>
    </xdr:from>
    <xdr:to>
      <xdr:col>15</xdr:col>
      <xdr:colOff>101600</xdr:colOff>
      <xdr:row>37</xdr:row>
      <xdr:rowOff>88138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xdr:rowOff>
    </xdr:from>
    <xdr:to>
      <xdr:col>19</xdr:col>
      <xdr:colOff>177800</xdr:colOff>
      <xdr:row>37</xdr:row>
      <xdr:rowOff>37338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3489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130556</xdr:rowOff>
    </xdr:from>
    <xdr:to>
      <xdr:col>10</xdr:col>
      <xdr:colOff>165100</xdr:colOff>
      <xdr:row>37</xdr:row>
      <xdr:rowOff>60706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xdr:rowOff>
    </xdr:from>
    <xdr:to>
      <xdr:col>15</xdr:col>
      <xdr:colOff>50800</xdr:colOff>
      <xdr:row>37</xdr:row>
      <xdr:rowOff>37338</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353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96266</xdr:rowOff>
    </xdr:from>
    <xdr:to>
      <xdr:col>6</xdr:col>
      <xdr:colOff>38100</xdr:colOff>
      <xdr:row>37</xdr:row>
      <xdr:rowOff>26416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147066</xdr:rowOff>
    </xdr:from>
    <xdr:to>
      <xdr:col>10</xdr:col>
      <xdr:colOff>114300</xdr:colOff>
      <xdr:row>37</xdr:row>
      <xdr:rowOff>9906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3192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104665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42943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74111</xdr:rowOff>
    </xdr:from>
    <xdr:to>
      <xdr:col>55</xdr:col>
      <xdr:colOff>50800</xdr:colOff>
      <xdr:row>40</xdr:row>
      <xdr:rowOff>4261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7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96988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61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75368</xdr:rowOff>
    </xdr:from>
    <xdr:to>
      <xdr:col>50</xdr:col>
      <xdr:colOff>165100</xdr:colOff>
      <xdr:row>40</xdr:row>
      <xdr:rowOff>5518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7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124911</xdr:rowOff>
    </xdr:from>
    <xdr:to>
      <xdr:col>55</xdr:col>
      <xdr:colOff>0</xdr:colOff>
      <xdr:row>39</xdr:row>
      <xdr:rowOff>126168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811461"/>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96551</xdr:rowOff>
    </xdr:from>
    <xdr:to>
      <xdr:col>46</xdr:col>
      <xdr:colOff>38100</xdr:colOff>
      <xdr:row>40</xdr:row>
      <xdr:rowOff>26701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7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126168</xdr:rowOff>
    </xdr:from>
    <xdr:to>
      <xdr:col>50</xdr:col>
      <xdr:colOff>114300</xdr:colOff>
      <xdr:row>39</xdr:row>
      <xdr:rowOff>147351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81271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97961</xdr:rowOff>
    </xdr:from>
    <xdr:to>
      <xdr:col>41</xdr:col>
      <xdr:colOff>101600</xdr:colOff>
      <xdr:row>40</xdr:row>
      <xdr:rowOff>28111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7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147351</xdr:rowOff>
    </xdr:from>
    <xdr:to>
      <xdr:col>45</xdr:col>
      <xdr:colOff>177800</xdr:colOff>
      <xdr:row>39</xdr:row>
      <xdr:rowOff>148761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833901"/>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99657</xdr:rowOff>
    </xdr:from>
    <xdr:to>
      <xdr:col>36</xdr:col>
      <xdr:colOff>165100</xdr:colOff>
      <xdr:row>40</xdr:row>
      <xdr:rowOff>29807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7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148761</xdr:rowOff>
    </xdr:from>
    <xdr:to>
      <xdr:col>41</xdr:col>
      <xdr:colOff>50800</xdr:colOff>
      <xdr:row>39</xdr:row>
      <xdr:rowOff>150457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835311"/>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22045</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5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17828</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8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44638</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55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46334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151692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101056</xdr:rowOff>
    </xdr:from>
    <xdr:to>
      <xdr:col>20</xdr:col>
      <xdr:colOff>38100</xdr:colOff>
      <xdr:row>59</xdr:row>
      <xdr:rowOff>31206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151856</xdr:rowOff>
    </xdr:from>
    <xdr:to>
      <xdr:col>24</xdr:col>
      <xdr:colOff>63500</xdr:colOff>
      <xdr:row>59</xdr:row>
      <xdr:rowOff>8165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0959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83094</xdr:rowOff>
    </xdr:from>
    <xdr:to>
      <xdr:col>15</xdr:col>
      <xdr:colOff>101600</xdr:colOff>
      <xdr:row>59</xdr:row>
      <xdr:rowOff>13244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133894</xdr:rowOff>
    </xdr:from>
    <xdr:to>
      <xdr:col>19</xdr:col>
      <xdr:colOff>177800</xdr:colOff>
      <xdr:row>58</xdr:row>
      <xdr:rowOff>151856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0779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84727</xdr:rowOff>
    </xdr:from>
    <xdr:to>
      <xdr:col>10</xdr:col>
      <xdr:colOff>165100</xdr:colOff>
      <xdr:row>59</xdr:row>
      <xdr:rowOff>14877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133894</xdr:rowOff>
    </xdr:from>
    <xdr:to>
      <xdr:col>15</xdr:col>
      <xdr:colOff>50800</xdr:colOff>
      <xdr:row>58</xdr:row>
      <xdr:rowOff>135527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019300" y="100779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133713</xdr:rowOff>
    </xdr:from>
    <xdr:to>
      <xdr:col>6</xdr:col>
      <xdr:colOff>38100</xdr:colOff>
      <xdr:row>59</xdr:row>
      <xdr:rowOff>63863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135527</xdr:rowOff>
    </xdr:from>
    <xdr:to>
      <xdr:col>10</xdr:col>
      <xdr:colOff>114300</xdr:colOff>
      <xdr:row>59</xdr:row>
      <xdr:rowOff>13063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1130300" y="100796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47733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29771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31404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80390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87854</xdr:rowOff>
    </xdr:from>
    <xdr:to>
      <xdr:col>55</xdr:col>
      <xdr:colOff>50800</xdr:colOff>
      <xdr:row>62</xdr:row>
      <xdr:rowOff>18004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5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110731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39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89101</xdr:rowOff>
    </xdr:from>
    <xdr:to>
      <xdr:col>50</xdr:col>
      <xdr:colOff>165100</xdr:colOff>
      <xdr:row>62</xdr:row>
      <xdr:rowOff>19251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5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138654</xdr:rowOff>
    </xdr:from>
    <xdr:to>
      <xdr:col>55</xdr:col>
      <xdr:colOff>0</xdr:colOff>
      <xdr:row>61</xdr:row>
      <xdr:rowOff>139901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597104"/>
          <a:ext cx="8382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100564</xdr:rowOff>
    </xdr:from>
    <xdr:to>
      <xdr:col>46</xdr:col>
      <xdr:colOff>38100</xdr:colOff>
      <xdr:row>62</xdr:row>
      <xdr:rowOff>30714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5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139901</xdr:rowOff>
    </xdr:from>
    <xdr:to>
      <xdr:col>50</xdr:col>
      <xdr:colOff>114300</xdr:colOff>
      <xdr:row>61</xdr:row>
      <xdr:rowOff>151364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598351"/>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117789</xdr:rowOff>
    </xdr:from>
    <xdr:to>
      <xdr:col>41</xdr:col>
      <xdr:colOff>101600</xdr:colOff>
      <xdr:row>62</xdr:row>
      <xdr:rowOff>47939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5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151364</xdr:rowOff>
    </xdr:from>
    <xdr:to>
      <xdr:col>45</xdr:col>
      <xdr:colOff>177800</xdr:colOff>
      <xdr:row>61</xdr:row>
      <xdr:rowOff>168589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609814"/>
          <a:ext cx="889000" cy="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171331</xdr:rowOff>
    </xdr:from>
    <xdr:to>
      <xdr:col>36</xdr:col>
      <xdr:colOff>165100</xdr:colOff>
      <xdr:row>62</xdr:row>
      <xdr:rowOff>101481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6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168589</xdr:rowOff>
    </xdr:from>
    <xdr:to>
      <xdr:col>41</xdr:col>
      <xdr:colOff>50800</xdr:colOff>
      <xdr:row>62</xdr:row>
      <xdr:rowOff>50681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627039"/>
          <a:ext cx="889000" cy="5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35778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32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47241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33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64466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35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118008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40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27305</xdr:rowOff>
    </xdr:from>
    <xdr:to>
      <xdr:col>24</xdr:col>
      <xdr:colOff>114300</xdr:colOff>
      <xdr:row>80</xdr:row>
      <xdr:rowOff>128905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50182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103505</xdr:rowOff>
    </xdr:from>
    <xdr:to>
      <xdr:col>20</xdr:col>
      <xdr:colOff>38100</xdr:colOff>
      <xdr:row>80</xdr:row>
      <xdr:rowOff>33655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154305</xdr:rowOff>
    </xdr:from>
    <xdr:to>
      <xdr:col>24</xdr:col>
      <xdr:colOff>63500</xdr:colOff>
      <xdr:row>80</xdr:row>
      <xdr:rowOff>78105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69885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92075</xdr:rowOff>
    </xdr:from>
    <xdr:to>
      <xdr:col>15</xdr:col>
      <xdr:colOff>101600</xdr:colOff>
      <xdr:row>80</xdr:row>
      <xdr:rowOff>22225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142875</xdr:rowOff>
    </xdr:from>
    <xdr:to>
      <xdr:col>19</xdr:col>
      <xdr:colOff>177800</xdr:colOff>
      <xdr:row>79</xdr:row>
      <xdr:rowOff>154305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687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107314</xdr:rowOff>
    </xdr:from>
    <xdr:to>
      <xdr:col>10</xdr:col>
      <xdr:colOff>165100</xdr:colOff>
      <xdr:row>80</xdr:row>
      <xdr:rowOff>37464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142875</xdr:rowOff>
    </xdr:from>
    <xdr:to>
      <xdr:col>15</xdr:col>
      <xdr:colOff>50800</xdr:colOff>
      <xdr:row>79</xdr:row>
      <xdr:rowOff>158114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36874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42545</xdr:rowOff>
    </xdr:from>
    <xdr:to>
      <xdr:col>6</xdr:col>
      <xdr:colOff>38100</xdr:colOff>
      <xdr:row>80</xdr:row>
      <xdr:rowOff>144145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158114</xdr:rowOff>
    </xdr:from>
    <xdr:to>
      <xdr:col>10</xdr:col>
      <xdr:colOff>114300</xdr:colOff>
      <xdr:row>80</xdr:row>
      <xdr:rowOff>93345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3702664"/>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50182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38752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53991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160672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21971</xdr:rowOff>
    </xdr:from>
    <xdr:to>
      <xdr:col>55</xdr:col>
      <xdr:colOff>50800</xdr:colOff>
      <xdr:row>85</xdr:row>
      <xdr:rowOff>123571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5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xdr:rowOff>
    </xdr:from>
    <xdr:to>
      <xdr:col>50</xdr:col>
      <xdr:colOff>165100</xdr:colOff>
      <xdr:row>85</xdr:row>
      <xdr:rowOff>118618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67818</xdr:rowOff>
    </xdr:from>
    <xdr:to>
      <xdr:col>55</xdr:col>
      <xdr:colOff>0</xdr:colOff>
      <xdr:row>85</xdr:row>
      <xdr:rowOff>72771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9639300" y="1464106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24637</xdr:rowOff>
    </xdr:from>
    <xdr:to>
      <xdr:col>46</xdr:col>
      <xdr:colOff>38100</xdr:colOff>
      <xdr:row>85</xdr:row>
      <xdr:rowOff>126237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5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67818</xdr:rowOff>
    </xdr:from>
    <xdr:to>
      <xdr:col>50</xdr:col>
      <xdr:colOff>114300</xdr:colOff>
      <xdr:row>85</xdr:row>
      <xdr:rowOff>75437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41068"/>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36830</xdr:rowOff>
    </xdr:from>
    <xdr:to>
      <xdr:col>41</xdr:col>
      <xdr:colOff>101600</xdr:colOff>
      <xdr:row>85</xdr:row>
      <xdr:rowOff>138430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75437</xdr:rowOff>
    </xdr:from>
    <xdr:to>
      <xdr:col>45</xdr:col>
      <xdr:colOff>177800</xdr:colOff>
      <xdr:row>85</xdr:row>
      <xdr:rowOff>87630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48687"/>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65976</xdr:rowOff>
    </xdr:from>
    <xdr:to>
      <xdr:col>36</xdr:col>
      <xdr:colOff>165100</xdr:colOff>
      <xdr:row>85</xdr:row>
      <xdr:rowOff>167576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87630</xdr:rowOff>
    </xdr:from>
    <xdr:to>
      <xdr:col>41</xdr:col>
      <xdr:colOff>50800</xdr:colOff>
      <xdr:row>85</xdr:row>
      <xdr:rowOff>116776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60880"/>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109745</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117364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129557</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158703</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3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137795</xdr:rowOff>
    </xdr:from>
    <xdr:to>
      <xdr:col>24</xdr:col>
      <xdr:colOff>114300</xdr:colOff>
      <xdr:row>103</xdr:row>
      <xdr:rowOff>67945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160672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90170</xdr:rowOff>
    </xdr:from>
    <xdr:to>
      <xdr:col>20</xdr:col>
      <xdr:colOff>38100</xdr:colOff>
      <xdr:row>103</xdr:row>
      <xdr:rowOff>20320</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140970</xdr:rowOff>
    </xdr:from>
    <xdr:to>
      <xdr:col>24</xdr:col>
      <xdr:colOff>63500</xdr:colOff>
      <xdr:row>103</xdr:row>
      <xdr:rowOff>17145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3797300" y="176288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86361</xdr:rowOff>
    </xdr:from>
    <xdr:to>
      <xdr:col>15</xdr:col>
      <xdr:colOff>101600</xdr:colOff>
      <xdr:row>103</xdr:row>
      <xdr:rowOff>16511</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137161</xdr:rowOff>
    </xdr:from>
    <xdr:to>
      <xdr:col>19</xdr:col>
      <xdr:colOff>177800</xdr:colOff>
      <xdr:row>102</xdr:row>
      <xdr:rowOff>140970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908300" y="17625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40639</xdr:rowOff>
    </xdr:from>
    <xdr:to>
      <xdr:col>10</xdr:col>
      <xdr:colOff>165100</xdr:colOff>
      <xdr:row>102</xdr:row>
      <xdr:rowOff>142239</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91439</xdr:rowOff>
    </xdr:from>
    <xdr:to>
      <xdr:col>15</xdr:col>
      <xdr:colOff>50800</xdr:colOff>
      <xdr:row>102</xdr:row>
      <xdr:rowOff>137161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019300" y="17579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166370</xdr:rowOff>
    </xdr:from>
    <xdr:to>
      <xdr:col>6</xdr:col>
      <xdr:colOff>38100</xdr:colOff>
      <xdr:row>102</xdr:row>
      <xdr:rowOff>96520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45720</xdr:rowOff>
    </xdr:from>
    <xdr:to>
      <xdr:col>10</xdr:col>
      <xdr:colOff>114300</xdr:colOff>
      <xdr:row>102</xdr:row>
      <xdr:rowOff>91439</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130300" y="17533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36847</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33038</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158766</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113047</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1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0000000-0008-0000-0100-0000CB01000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0000000-0008-0000-0100-0000CD010000}"/>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100-0000CF010000}"/>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20868</xdr:rowOff>
    </xdr:from>
    <xdr:to>
      <xdr:col>55</xdr:col>
      <xdr:colOff>50800</xdr:colOff>
      <xdr:row>107</xdr:row>
      <xdr:rowOff>122468</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10426700" y="1836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170745</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100-0000DB010000}"/>
            </a:ext>
          </a:extLst>
        </xdr:cNvPr>
        <xdr:cNvSpPr txBox="1"/>
      </xdr:nvSpPr>
      <xdr:spPr>
        <a:xfrm>
          <a:off x="10515600" y="1834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21301</xdr:rowOff>
    </xdr:from>
    <xdr:to>
      <xdr:col>50</xdr:col>
      <xdr:colOff>165100</xdr:colOff>
      <xdr:row>107</xdr:row>
      <xdr:rowOff>122901</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9588500" y="183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71668</xdr:rowOff>
    </xdr:from>
    <xdr:to>
      <xdr:col>55</xdr:col>
      <xdr:colOff>0</xdr:colOff>
      <xdr:row>107</xdr:row>
      <xdr:rowOff>72101</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9639300" y="18416818"/>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44162</xdr:rowOff>
    </xdr:from>
    <xdr:to>
      <xdr:col>46</xdr:col>
      <xdr:colOff>38100</xdr:colOff>
      <xdr:row>107</xdr:row>
      <xdr:rowOff>145762</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8699500" y="183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72101</xdr:rowOff>
    </xdr:from>
    <xdr:to>
      <xdr:col>50</xdr:col>
      <xdr:colOff>114300</xdr:colOff>
      <xdr:row>107</xdr:row>
      <xdr:rowOff>94962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8750300" y="184172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44695</xdr:rowOff>
    </xdr:from>
    <xdr:to>
      <xdr:col>41</xdr:col>
      <xdr:colOff>101600</xdr:colOff>
      <xdr:row>107</xdr:row>
      <xdr:rowOff>146295</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7810500" y="183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94962</xdr:rowOff>
    </xdr:from>
    <xdr:to>
      <xdr:col>45</xdr:col>
      <xdr:colOff>177800</xdr:colOff>
      <xdr:row>107</xdr:row>
      <xdr:rowOff>95495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7861300" y="1844011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45134</xdr:rowOff>
    </xdr:from>
    <xdr:to>
      <xdr:col>36</xdr:col>
      <xdr:colOff>165100</xdr:colOff>
      <xdr:row>107</xdr:row>
      <xdr:rowOff>146734</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921500" y="183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95495</xdr:rowOff>
    </xdr:from>
    <xdr:to>
      <xdr:col>41</xdr:col>
      <xdr:colOff>50800</xdr:colOff>
      <xdr:row>107</xdr:row>
      <xdr:rowOff>95934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972300" y="18440645"/>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114028</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327095" y="1845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136889</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50795" y="1848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137422</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61795" y="184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137861</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672795" y="184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1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131536</xdr:rowOff>
    </xdr:from>
    <xdr:to>
      <xdr:col>85</xdr:col>
      <xdr:colOff>177800</xdr:colOff>
      <xdr:row>38</xdr:row>
      <xdr:rowOff>61686</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6268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154413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100-000016020000}"/>
            </a:ext>
          </a:extLst>
        </xdr:cNvPr>
        <xdr:cNvSpPr txBox="1"/>
      </xdr:nvSpPr>
      <xdr:spPr>
        <a:xfrm>
          <a:off x="16357600" y="632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10885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5481300" y="6483531"/>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46627</xdr:rowOff>
    </xdr:from>
    <xdr:to>
      <xdr:col>76</xdr:col>
      <xdr:colOff>165100</xdr:colOff>
      <xdr:row>37</xdr:row>
      <xdr:rowOff>148227</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4541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139881</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4592300" y="64410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38463</xdr:rowOff>
    </xdr:from>
    <xdr:to>
      <xdr:col>72</xdr:col>
      <xdr:colOff>38100</xdr:colOff>
      <xdr:row>37</xdr:row>
      <xdr:rowOff>140063</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3652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89263</xdr:rowOff>
    </xdr:from>
    <xdr:to>
      <xdr:col>76</xdr:col>
      <xdr:colOff>114300</xdr:colOff>
      <xdr:row>37</xdr:row>
      <xdr:rowOff>97427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3703300" y="64329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167458</xdr:rowOff>
    </xdr:from>
    <xdr:to>
      <xdr:col>67</xdr:col>
      <xdr:colOff>101600</xdr:colOff>
      <xdr:row>37</xdr:row>
      <xdr:rowOff>97608</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763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46808</xdr:rowOff>
    </xdr:from>
    <xdr:to>
      <xdr:col>71</xdr:col>
      <xdr:colOff>177800</xdr:colOff>
      <xdr:row>37</xdr:row>
      <xdr:rowOff>89263</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814300" y="63904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156590</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3500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114135</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2611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1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00000000-0008-0000-0100-00003D02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00000000-0008-0000-0100-00003F02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00000000-0008-0000-0100-000041020000}"/>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39116</xdr:rowOff>
    </xdr:from>
    <xdr:to>
      <xdr:col>116</xdr:col>
      <xdr:colOff>114300</xdr:colOff>
      <xdr:row>39</xdr:row>
      <xdr:rowOff>140716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17543</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00000000-0008-0000-0100-00004D020000}"/>
            </a:ext>
          </a:extLst>
        </xdr:cNvPr>
        <xdr:cNvSpPr txBox="1"/>
      </xdr:nvSpPr>
      <xdr:spPr>
        <a:xfrm>
          <a:off x="22199600"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41402</xdr:rowOff>
    </xdr:from>
    <xdr:to>
      <xdr:col>112</xdr:col>
      <xdr:colOff>38100</xdr:colOff>
      <xdr:row>39</xdr:row>
      <xdr:rowOff>143002</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89916</xdr:rowOff>
    </xdr:from>
    <xdr:to>
      <xdr:col>116</xdr:col>
      <xdr:colOff>63500</xdr:colOff>
      <xdr:row>39</xdr:row>
      <xdr:rowOff>92202</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1323300" y="67764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43688</xdr:rowOff>
    </xdr:from>
    <xdr:to>
      <xdr:col>107</xdr:col>
      <xdr:colOff>101600</xdr:colOff>
      <xdr:row>39</xdr:row>
      <xdr:rowOff>145288</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0383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92202</xdr:rowOff>
    </xdr:from>
    <xdr:to>
      <xdr:col>111</xdr:col>
      <xdr:colOff>177800</xdr:colOff>
      <xdr:row>39</xdr:row>
      <xdr:rowOff>94488</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0434300" y="67787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9494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60198</xdr:rowOff>
    </xdr:from>
    <xdr:to>
      <xdr:col>107</xdr:col>
      <xdr:colOff>50800</xdr:colOff>
      <xdr:row>39</xdr:row>
      <xdr:rowOff>94488</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9545300" y="67467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86055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60198</xdr:rowOff>
    </xdr:from>
    <xdr:to>
      <xdr:col>102</xdr:col>
      <xdr:colOff>114300</xdr:colOff>
      <xdr:row>39</xdr:row>
      <xdr:rowOff>62484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8656300" y="67467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134129</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136415</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102125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1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0000000-0008-0000-0100-000077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00000000-0008-0000-0100-000079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00000000-0008-0000-0100-00007B02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128270</xdr:rowOff>
    </xdr:from>
    <xdr:to>
      <xdr:col>85</xdr:col>
      <xdr:colOff>177800</xdr:colOff>
      <xdr:row>57</xdr:row>
      <xdr:rowOff>58420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43197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00000000-0008-0000-0100-000087020000}"/>
            </a:ext>
          </a:extLst>
        </xdr:cNvPr>
        <xdr:cNvSpPr txBox="1"/>
      </xdr:nvSpPr>
      <xdr:spPr>
        <a:xfrm>
          <a:off x="16357600" y="964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92075</xdr:rowOff>
    </xdr:from>
    <xdr:to>
      <xdr:col>81</xdr:col>
      <xdr:colOff>101600</xdr:colOff>
      <xdr:row>57</xdr:row>
      <xdr:rowOff>22225</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5430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142875</xdr:rowOff>
    </xdr:from>
    <xdr:to>
      <xdr:col>85</xdr:col>
      <xdr:colOff>127000</xdr:colOff>
      <xdr:row>57</xdr:row>
      <xdr:rowOff>7620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5481300" y="97440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61595</xdr:rowOff>
    </xdr:from>
    <xdr:to>
      <xdr:col>76</xdr:col>
      <xdr:colOff>165100</xdr:colOff>
      <xdr:row>56</xdr:row>
      <xdr:rowOff>163195</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4541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112395</xdr:rowOff>
    </xdr:from>
    <xdr:to>
      <xdr:col>81</xdr:col>
      <xdr:colOff>50800</xdr:colOff>
      <xdr:row>56</xdr:row>
      <xdr:rowOff>142875</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4592300" y="9713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112395</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3703300" y="96926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121920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flipV="1">
          <a:off x="12814300" y="969264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656" name="n_1aveValue【学校施設】&#10;有形固定資産減価償却率">
          <a:extLst>
            <a:ext uri="{FF2B5EF4-FFF2-40B4-BE49-F238E27FC236}">
              <a16:creationId xmlns:a16="http://schemas.microsoft.com/office/drawing/2014/main" id="{00000000-0008-0000-0100-00009002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657" name="n_2aveValue【学校施設】&#10;有形固定資産減価償却率">
          <a:extLst>
            <a:ext uri="{FF2B5EF4-FFF2-40B4-BE49-F238E27FC236}">
              <a16:creationId xmlns:a16="http://schemas.microsoft.com/office/drawing/2014/main" id="{00000000-0008-0000-0100-00009102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58" name="n_3aveValue【学校施設】&#10;有形固定資産減価償却率">
          <a:extLst>
            <a:ext uri="{FF2B5EF4-FFF2-40B4-BE49-F238E27FC236}">
              <a16:creationId xmlns:a16="http://schemas.microsoft.com/office/drawing/2014/main" id="{00000000-0008-0000-0100-00009202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59" name="n_4aveValue【学校施設】&#10;有形固定資産減価償却率">
          <a:extLst>
            <a:ext uri="{FF2B5EF4-FFF2-40B4-BE49-F238E27FC236}">
              <a16:creationId xmlns:a16="http://schemas.microsoft.com/office/drawing/2014/main" id="{00000000-0008-0000-0100-000093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38752</xdr:rowOff>
    </xdr:from>
    <xdr:ext cx="405111" cy="259045"/>
    <xdr:sp macro="" textlink="">
      <xdr:nvSpPr>
        <xdr:cNvPr id="660" name="n_1mainValue【学校施設】&#10;有形固定資産減価償却率">
          <a:extLst>
            <a:ext uri="{FF2B5EF4-FFF2-40B4-BE49-F238E27FC236}">
              <a16:creationId xmlns:a16="http://schemas.microsoft.com/office/drawing/2014/main" id="{00000000-0008-0000-0100-000094020000}"/>
            </a:ext>
          </a:extLst>
        </xdr:cNvPr>
        <xdr:cNvSpPr txBox="1"/>
      </xdr:nvSpPr>
      <xdr:spPr>
        <a:xfrm>
          <a:off x="152660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8272</xdr:rowOff>
    </xdr:from>
    <xdr:ext cx="405111" cy="259045"/>
    <xdr:sp macro="" textlink="">
      <xdr:nvSpPr>
        <xdr:cNvPr id="661" name="n_2mainValue【学校施設】&#10;有形固定資産減価償却率">
          <a:extLst>
            <a:ext uri="{FF2B5EF4-FFF2-40B4-BE49-F238E27FC236}">
              <a16:creationId xmlns:a16="http://schemas.microsoft.com/office/drawing/2014/main" id="{00000000-0008-0000-0100-000095020000}"/>
            </a:ext>
          </a:extLst>
        </xdr:cNvPr>
        <xdr:cNvSpPr txBox="1"/>
      </xdr:nvSpPr>
      <xdr:spPr>
        <a:xfrm>
          <a:off x="14389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662" name="n_3mainValue【学校施設】&#10;有形固定資産減価償却率">
          <a:extLst>
            <a:ext uri="{FF2B5EF4-FFF2-40B4-BE49-F238E27FC236}">
              <a16:creationId xmlns:a16="http://schemas.microsoft.com/office/drawing/2014/main" id="{00000000-0008-0000-0100-000096020000}"/>
            </a:ext>
          </a:extLst>
        </xdr:cNvPr>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663" name="n_4mainValue【学校施設】&#10;有形固定資産減価償却率">
          <a:extLst>
            <a:ext uri="{FF2B5EF4-FFF2-40B4-BE49-F238E27FC236}">
              <a16:creationId xmlns:a16="http://schemas.microsoft.com/office/drawing/2014/main" id="{00000000-0008-0000-0100-000097020000}"/>
            </a:ext>
          </a:extLst>
        </xdr:cNvPr>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1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100-0000B1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100-0000B3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100-0000B502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129032</xdr:rowOff>
    </xdr:from>
    <xdr:to>
      <xdr:col>116</xdr:col>
      <xdr:colOff>114300</xdr:colOff>
      <xdr:row>61</xdr:row>
      <xdr:rowOff>59182</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21107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151909</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100-0000C1020000}"/>
            </a:ext>
          </a:extLst>
        </xdr:cNvPr>
        <xdr:cNvSpPr txBox="1"/>
      </xdr:nvSpPr>
      <xdr:spPr>
        <a:xfrm>
          <a:off x="22199600"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157226</xdr:rowOff>
    </xdr:from>
    <xdr:to>
      <xdr:col>112</xdr:col>
      <xdr:colOff>38100</xdr:colOff>
      <xdr:row>61</xdr:row>
      <xdr:rowOff>87376</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127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8382</xdr:rowOff>
    </xdr:from>
    <xdr:to>
      <xdr:col>116</xdr:col>
      <xdr:colOff>63500</xdr:colOff>
      <xdr:row>61</xdr:row>
      <xdr:rowOff>36576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1323300" y="1046683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xdr:rowOff>
    </xdr:from>
    <xdr:to>
      <xdr:col>107</xdr:col>
      <xdr:colOff>101600</xdr:colOff>
      <xdr:row>61</xdr:row>
      <xdr:rowOff>118237</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0383500" y="104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61</xdr:row>
      <xdr:rowOff>67437</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0434300" y="1049502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160274</xdr:rowOff>
    </xdr:from>
    <xdr:to>
      <xdr:col>102</xdr:col>
      <xdr:colOff>165100</xdr:colOff>
      <xdr:row>61</xdr:row>
      <xdr:rowOff>90424</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19494500" y="10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39624</xdr:rowOff>
    </xdr:from>
    <xdr:to>
      <xdr:col>107</xdr:col>
      <xdr:colOff>50800</xdr:colOff>
      <xdr:row>61</xdr:row>
      <xdr:rowOff>67437</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9545300" y="10498074"/>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37973</xdr:rowOff>
    </xdr:from>
    <xdr:to>
      <xdr:col>98</xdr:col>
      <xdr:colOff>38100</xdr:colOff>
      <xdr:row>60</xdr:row>
      <xdr:rowOff>139573</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8605500" y="10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88773</xdr:rowOff>
    </xdr:from>
    <xdr:to>
      <xdr:col>102</xdr:col>
      <xdr:colOff>114300</xdr:colOff>
      <xdr:row>61</xdr:row>
      <xdr:rowOff>39624</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656300" y="10375773"/>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00000000-0008-0000-0100-0000CA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00000000-0008-0000-0100-0000CB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00000000-0008-0000-0100-0000CC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00000000-0008-0000-0100-0000CD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103903</xdr:rowOff>
    </xdr:from>
    <xdr:ext cx="469744" cy="259045"/>
    <xdr:sp macro="" textlink="">
      <xdr:nvSpPr>
        <xdr:cNvPr id="718" name="n_1mainValue【学校施設】&#10;一人当たり面積">
          <a:extLst>
            <a:ext uri="{FF2B5EF4-FFF2-40B4-BE49-F238E27FC236}">
              <a16:creationId xmlns:a16="http://schemas.microsoft.com/office/drawing/2014/main" id="{00000000-0008-0000-0100-0000CE020000}"/>
            </a:ext>
          </a:extLst>
        </xdr:cNvPr>
        <xdr:cNvSpPr txBox="1"/>
      </xdr:nvSpPr>
      <xdr:spPr>
        <a:xfrm>
          <a:off x="210757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719" name="n_2mainValue【学校施設】&#10;一人当たり面積">
          <a:extLst>
            <a:ext uri="{FF2B5EF4-FFF2-40B4-BE49-F238E27FC236}">
              <a16:creationId xmlns:a16="http://schemas.microsoft.com/office/drawing/2014/main" id="{00000000-0008-0000-0100-0000CF020000}"/>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106951</xdr:rowOff>
    </xdr:from>
    <xdr:ext cx="469744" cy="259045"/>
    <xdr:sp macro="" textlink="">
      <xdr:nvSpPr>
        <xdr:cNvPr id="720" name="n_3mainValue【学校施設】&#10;一人当たり面積">
          <a:extLst>
            <a:ext uri="{FF2B5EF4-FFF2-40B4-BE49-F238E27FC236}">
              <a16:creationId xmlns:a16="http://schemas.microsoft.com/office/drawing/2014/main" id="{00000000-0008-0000-0100-0000D0020000}"/>
            </a:ext>
          </a:extLst>
        </xdr:cNvPr>
        <xdr:cNvSpPr txBox="1"/>
      </xdr:nvSpPr>
      <xdr:spPr>
        <a:xfrm>
          <a:off x="19310427" y="102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156100</xdr:rowOff>
    </xdr:from>
    <xdr:ext cx="469744" cy="259045"/>
    <xdr:sp macro="" textlink="">
      <xdr:nvSpPr>
        <xdr:cNvPr id="721" name="n_4mainValue【学校施設】&#10;一人当たり面積">
          <a:extLst>
            <a:ext uri="{FF2B5EF4-FFF2-40B4-BE49-F238E27FC236}">
              <a16:creationId xmlns:a16="http://schemas.microsoft.com/office/drawing/2014/main" id="{00000000-0008-0000-0100-0000D1020000}"/>
            </a:ext>
          </a:extLst>
        </xdr:cNvPr>
        <xdr:cNvSpPr txBox="1"/>
      </xdr:nvSpPr>
      <xdr:spPr>
        <a:xfrm>
          <a:off x="18421427" y="101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1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0000000-0008-0000-0100-0000E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00000000-0008-0000-0100-0000EE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100-0000F0020000}"/>
            </a:ext>
          </a:extLst>
        </xdr:cNvPr>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16692</xdr:rowOff>
    </xdr:from>
    <xdr:to>
      <xdr:col>85</xdr:col>
      <xdr:colOff>177800</xdr:colOff>
      <xdr:row>78</xdr:row>
      <xdr:rowOff>118292</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62687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141169</xdr:rowOff>
    </xdr:from>
    <xdr:ext cx="340478" cy="259045"/>
    <xdr:sp macro="" textlink="">
      <xdr:nvSpPr>
        <xdr:cNvPr id="764" name="【児童館】&#10;有形固定資産減価償却率該当値テキスト">
          <a:extLst>
            <a:ext uri="{FF2B5EF4-FFF2-40B4-BE49-F238E27FC236}">
              <a16:creationId xmlns:a16="http://schemas.microsoft.com/office/drawing/2014/main" id="{00000000-0008-0000-0100-0000FC020000}"/>
            </a:ext>
          </a:extLst>
        </xdr:cNvPr>
        <xdr:cNvSpPr txBox="1"/>
      </xdr:nvSpPr>
      <xdr:spPr>
        <a:xfrm>
          <a:off x="16357600" y="13342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1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100-00001B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100-00001D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100-00001F03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71664</xdr:rowOff>
    </xdr:from>
    <xdr:to>
      <xdr:col>116</xdr:col>
      <xdr:colOff>114300</xdr:colOff>
      <xdr:row>86</xdr:row>
      <xdr:rowOff>1814</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22110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158041</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100-00002B030000}"/>
            </a:ext>
          </a:extLst>
        </xdr:cNvPr>
        <xdr:cNvSpPr txBox="1"/>
      </xdr:nvSpPr>
      <xdr:spPr>
        <a:xfrm>
          <a:off x="22199600" y="145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45556</xdr:rowOff>
    </xdr:from>
    <xdr:ext cx="469744" cy="259045"/>
    <xdr:sp macro="" textlink="">
      <xdr:nvSpPr>
        <xdr:cNvPr id="812" name="n_1aveValue【児童館】&#10;一人当たり面積">
          <a:extLst>
            <a:ext uri="{FF2B5EF4-FFF2-40B4-BE49-F238E27FC236}">
              <a16:creationId xmlns:a16="http://schemas.microsoft.com/office/drawing/2014/main" id="{00000000-0008-0000-0100-00002C03000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13" name="n_2aveValue【児童館】&#10;一人当たり面積">
          <a:extLst>
            <a:ext uri="{FF2B5EF4-FFF2-40B4-BE49-F238E27FC236}">
              <a16:creationId xmlns:a16="http://schemas.microsoft.com/office/drawing/2014/main" id="{00000000-0008-0000-0100-00002D03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14" name="n_3aveValue【児童館】&#10;一人当たり面積">
          <a:extLst>
            <a:ext uri="{FF2B5EF4-FFF2-40B4-BE49-F238E27FC236}">
              <a16:creationId xmlns:a16="http://schemas.microsoft.com/office/drawing/2014/main" id="{00000000-0008-0000-0100-00002E03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815" name="n_4aveValue【児童館】&#10;一人当たり面積">
          <a:extLst>
            <a:ext uri="{FF2B5EF4-FFF2-40B4-BE49-F238E27FC236}">
              <a16:creationId xmlns:a16="http://schemas.microsoft.com/office/drawing/2014/main" id="{00000000-0008-0000-0100-00002F03000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1" name="正方形/長方形 820">
          <a:extLst>
            <a:ext uri="{FF2B5EF4-FFF2-40B4-BE49-F238E27FC236}">
              <a16:creationId xmlns:a16="http://schemas.microsoft.com/office/drawing/2014/main" id="{00000000-0008-0000-0100-00003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2" name="正方形/長方形 821">
          <a:extLst>
            <a:ext uri="{FF2B5EF4-FFF2-40B4-BE49-F238E27FC236}">
              <a16:creationId xmlns:a16="http://schemas.microsoft.com/office/drawing/2014/main" id="{00000000-0008-0000-0100-00003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正方形/長方形 822">
          <a:extLst>
            <a:ext uri="{FF2B5EF4-FFF2-40B4-BE49-F238E27FC236}">
              <a16:creationId xmlns:a16="http://schemas.microsoft.com/office/drawing/2014/main" id="{00000000-0008-0000-0100-00003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公民館】&#10;有形固定資産減価償却率グラフ枠">
          <a:extLst>
            <a:ext uri="{FF2B5EF4-FFF2-40B4-BE49-F238E27FC236}">
              <a16:creationId xmlns:a16="http://schemas.microsoft.com/office/drawing/2014/main" id="{00000000-0008-0000-0100-00004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2" name="【公民館】&#10;有形固定資産減価償却率最小値テキスト">
          <a:extLst>
            <a:ext uri="{FF2B5EF4-FFF2-40B4-BE49-F238E27FC236}">
              <a16:creationId xmlns:a16="http://schemas.microsoft.com/office/drawing/2014/main" id="{00000000-0008-0000-0100-00004A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44" name="【公民館】&#10;有形固定資産減価償却率最大値テキスト">
          <a:extLst>
            <a:ext uri="{FF2B5EF4-FFF2-40B4-BE49-F238E27FC236}">
              <a16:creationId xmlns:a16="http://schemas.microsoft.com/office/drawing/2014/main" id="{00000000-0008-0000-0100-00004C03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846" name="【公民館】&#10;有形固定資産減価償却率平均値テキスト">
          <a:extLst>
            <a:ext uri="{FF2B5EF4-FFF2-40B4-BE49-F238E27FC236}">
              <a16:creationId xmlns:a16="http://schemas.microsoft.com/office/drawing/2014/main" id="{00000000-0008-0000-0100-00004E03000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47" name="フローチャート: 判断 846">
          <a:extLst>
            <a:ext uri="{FF2B5EF4-FFF2-40B4-BE49-F238E27FC236}">
              <a16:creationId xmlns:a16="http://schemas.microsoft.com/office/drawing/2014/main" id="{00000000-0008-0000-0100-00004F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48" name="フローチャート: 判断 847">
          <a:extLst>
            <a:ext uri="{FF2B5EF4-FFF2-40B4-BE49-F238E27FC236}">
              <a16:creationId xmlns:a16="http://schemas.microsoft.com/office/drawing/2014/main" id="{00000000-0008-0000-0100-000050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49" name="フローチャート: 判断 848">
          <a:extLst>
            <a:ext uri="{FF2B5EF4-FFF2-40B4-BE49-F238E27FC236}">
              <a16:creationId xmlns:a16="http://schemas.microsoft.com/office/drawing/2014/main" id="{00000000-0008-0000-0100-000051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50" name="フローチャート: 判断 849">
          <a:extLst>
            <a:ext uri="{FF2B5EF4-FFF2-40B4-BE49-F238E27FC236}">
              <a16:creationId xmlns:a16="http://schemas.microsoft.com/office/drawing/2014/main" id="{00000000-0008-0000-0100-000052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51" name="フローチャート: 判断 850">
          <a:extLst>
            <a:ext uri="{FF2B5EF4-FFF2-40B4-BE49-F238E27FC236}">
              <a16:creationId xmlns:a16="http://schemas.microsoft.com/office/drawing/2014/main" id="{00000000-0008-0000-0100-000053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857" name="楕円 856">
          <a:extLst>
            <a:ext uri="{FF2B5EF4-FFF2-40B4-BE49-F238E27FC236}">
              <a16:creationId xmlns:a16="http://schemas.microsoft.com/office/drawing/2014/main" id="{00000000-0008-0000-0100-000059030000}"/>
            </a:ext>
          </a:extLst>
        </xdr:cNvPr>
        <xdr:cNvSpPr/>
      </xdr:nvSpPr>
      <xdr:spPr>
        <a:xfrm>
          <a:off x="16268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858" name="【公民館】&#10;有形固定資産減価償却率該当値テキスト">
          <a:extLst>
            <a:ext uri="{FF2B5EF4-FFF2-40B4-BE49-F238E27FC236}">
              <a16:creationId xmlns:a16="http://schemas.microsoft.com/office/drawing/2014/main" id="{00000000-0008-0000-0100-00005A030000}"/>
            </a:ext>
          </a:extLst>
        </xdr:cNvPr>
        <xdr:cNvSpPr txBox="1"/>
      </xdr:nvSpPr>
      <xdr:spPr>
        <a:xfrm>
          <a:off x="16357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79284</xdr:rowOff>
    </xdr:from>
    <xdr:to>
      <xdr:col>81</xdr:col>
      <xdr:colOff>101600</xdr:colOff>
      <xdr:row>106</xdr:row>
      <xdr:rowOff>9434</xdr:rowOff>
    </xdr:to>
    <xdr:sp macro="" textlink="">
      <xdr:nvSpPr>
        <xdr:cNvPr id="859" name="楕円 858">
          <a:extLst>
            <a:ext uri="{FF2B5EF4-FFF2-40B4-BE49-F238E27FC236}">
              <a16:creationId xmlns:a16="http://schemas.microsoft.com/office/drawing/2014/main" id="{00000000-0008-0000-0100-00005B030000}"/>
            </a:ext>
          </a:extLst>
        </xdr:cNvPr>
        <xdr:cNvSpPr/>
      </xdr:nvSpPr>
      <xdr:spPr>
        <a:xfrm>
          <a:off x="1543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130084</xdr:rowOff>
    </xdr:from>
    <xdr:to>
      <xdr:col>85</xdr:col>
      <xdr:colOff>127000</xdr:colOff>
      <xdr:row>106</xdr:row>
      <xdr:rowOff>123552</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5481300" y="18132334"/>
          <a:ext cx="8382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61" name="楕円 860">
          <a:extLst>
            <a:ext uri="{FF2B5EF4-FFF2-40B4-BE49-F238E27FC236}">
              <a16:creationId xmlns:a16="http://schemas.microsoft.com/office/drawing/2014/main" id="{00000000-0008-0000-0100-00005D030000}"/>
            </a:ext>
          </a:extLst>
        </xdr:cNvPr>
        <xdr:cNvSpPr/>
      </xdr:nvSpPr>
      <xdr:spPr>
        <a:xfrm>
          <a:off x="1454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130084</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4592300" y="181062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63" name="楕円 862">
          <a:extLst>
            <a:ext uri="{FF2B5EF4-FFF2-40B4-BE49-F238E27FC236}">
              <a16:creationId xmlns:a16="http://schemas.microsoft.com/office/drawing/2014/main" id="{00000000-0008-0000-0100-00005F030000}"/>
            </a:ext>
          </a:extLst>
        </xdr:cNvPr>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106</xdr:row>
      <xdr:rowOff>138249</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flipV="1">
          <a:off x="13703300" y="18106208"/>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865" name="楕円 864">
          <a:extLst>
            <a:ext uri="{FF2B5EF4-FFF2-40B4-BE49-F238E27FC236}">
              <a16:creationId xmlns:a16="http://schemas.microsoft.com/office/drawing/2014/main" id="{00000000-0008-0000-0100-000061030000}"/>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138249</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2814300" y="1828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867" name="n_1aveValue【公民館】&#10;有形固定資産減価償却率">
          <a:extLst>
            <a:ext uri="{FF2B5EF4-FFF2-40B4-BE49-F238E27FC236}">
              <a16:creationId xmlns:a16="http://schemas.microsoft.com/office/drawing/2014/main" id="{00000000-0008-0000-0100-00006303000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868" name="n_2aveValue【公民館】&#10;有形固定資産減価償却率">
          <a:extLst>
            <a:ext uri="{FF2B5EF4-FFF2-40B4-BE49-F238E27FC236}">
              <a16:creationId xmlns:a16="http://schemas.microsoft.com/office/drawing/2014/main" id="{00000000-0008-0000-0100-00006403000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869" name="n_3aveValue【公民館】&#10;有形固定資産減価償却率">
          <a:extLst>
            <a:ext uri="{FF2B5EF4-FFF2-40B4-BE49-F238E27FC236}">
              <a16:creationId xmlns:a16="http://schemas.microsoft.com/office/drawing/2014/main" id="{00000000-0008-0000-0100-000065030000}"/>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70" name="n_4aveValue【公民館】&#10;有形固定資産減価償却率">
          <a:extLst>
            <a:ext uri="{FF2B5EF4-FFF2-40B4-BE49-F238E27FC236}">
              <a16:creationId xmlns:a16="http://schemas.microsoft.com/office/drawing/2014/main" id="{00000000-0008-0000-0100-00006603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561</xdr:rowOff>
    </xdr:from>
    <xdr:ext cx="405111" cy="259045"/>
    <xdr:sp macro="" textlink="">
      <xdr:nvSpPr>
        <xdr:cNvPr id="871" name="n_1mainValue【公民館】&#10;有形固定資産減価償却率">
          <a:extLst>
            <a:ext uri="{FF2B5EF4-FFF2-40B4-BE49-F238E27FC236}">
              <a16:creationId xmlns:a16="http://schemas.microsoft.com/office/drawing/2014/main" id="{00000000-0008-0000-0100-000067030000}"/>
            </a:ext>
          </a:extLst>
        </xdr:cNvPr>
        <xdr:cNvSpPr txBox="1"/>
      </xdr:nvSpPr>
      <xdr:spPr>
        <a:xfrm>
          <a:off x="15266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72" name="n_2mainValue【公民館】&#10;有形固定資産減価償却率">
          <a:extLst>
            <a:ext uri="{FF2B5EF4-FFF2-40B4-BE49-F238E27FC236}">
              <a16:creationId xmlns:a16="http://schemas.microsoft.com/office/drawing/2014/main" id="{00000000-0008-0000-0100-000068030000}"/>
            </a:ext>
          </a:extLst>
        </xdr:cNvPr>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73" name="n_3mainValue【公民館】&#10;有形固定資産減価償却率">
          <a:extLst>
            <a:ext uri="{FF2B5EF4-FFF2-40B4-BE49-F238E27FC236}">
              <a16:creationId xmlns:a16="http://schemas.microsoft.com/office/drawing/2014/main" id="{00000000-0008-0000-0100-000069030000}"/>
            </a:ext>
          </a:extLst>
        </xdr:cNvPr>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874" name="n_4mainValue【公民館】&#10;有形固定資産減価償却率">
          <a:extLst>
            <a:ext uri="{FF2B5EF4-FFF2-40B4-BE49-F238E27FC236}">
              <a16:creationId xmlns:a16="http://schemas.microsoft.com/office/drawing/2014/main" id="{00000000-0008-0000-0100-00006A030000}"/>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00000000-0008-0000-0100-00006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00000000-0008-0000-0100-00006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00000000-0008-0000-0100-00006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00000000-0008-0000-0100-00006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00000000-0008-0000-0100-00006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00000000-0008-0000-0100-00007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00000000-0008-0000-0100-00007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00000000-0008-0000-0100-00007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7" name="直線コネクタ 886">
          <a:extLst>
            <a:ext uri="{FF2B5EF4-FFF2-40B4-BE49-F238E27FC236}">
              <a16:creationId xmlns:a16="http://schemas.microsoft.com/office/drawing/2014/main" id="{00000000-0008-0000-0100-00007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9" name="直線コネクタ 888">
          <a:extLst>
            <a:ext uri="{FF2B5EF4-FFF2-40B4-BE49-F238E27FC236}">
              <a16:creationId xmlns:a16="http://schemas.microsoft.com/office/drawing/2014/main" id="{00000000-0008-0000-0100-00007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2" name="テキスト ボックス 891">
          <a:extLst>
            <a:ext uri="{FF2B5EF4-FFF2-40B4-BE49-F238E27FC236}">
              <a16:creationId xmlns:a16="http://schemas.microsoft.com/office/drawing/2014/main" id="{00000000-0008-0000-0100-00007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7" name="【公民館】&#10;一人当たり面積グラフ枠">
          <a:extLst>
            <a:ext uri="{FF2B5EF4-FFF2-40B4-BE49-F238E27FC236}">
              <a16:creationId xmlns:a16="http://schemas.microsoft.com/office/drawing/2014/main" id="{00000000-0008-0000-0100-00008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99" name="【公民館】&#10;一人当たり面積最小値テキスト">
          <a:extLst>
            <a:ext uri="{FF2B5EF4-FFF2-40B4-BE49-F238E27FC236}">
              <a16:creationId xmlns:a16="http://schemas.microsoft.com/office/drawing/2014/main" id="{00000000-0008-0000-0100-000083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01" name="【公民館】&#10;一人当たり面積最大値テキスト">
          <a:extLst>
            <a:ext uri="{FF2B5EF4-FFF2-40B4-BE49-F238E27FC236}">
              <a16:creationId xmlns:a16="http://schemas.microsoft.com/office/drawing/2014/main" id="{00000000-0008-0000-0100-000085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903" name="【公民館】&#10;一人当たり面積平均値テキスト">
          <a:extLst>
            <a:ext uri="{FF2B5EF4-FFF2-40B4-BE49-F238E27FC236}">
              <a16:creationId xmlns:a16="http://schemas.microsoft.com/office/drawing/2014/main" id="{00000000-0008-0000-0100-00008703000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04" name="フローチャート: 判断 903">
          <a:extLst>
            <a:ext uri="{FF2B5EF4-FFF2-40B4-BE49-F238E27FC236}">
              <a16:creationId xmlns:a16="http://schemas.microsoft.com/office/drawing/2014/main" id="{00000000-0008-0000-0100-000088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905" name="フローチャート: 判断 904">
          <a:extLst>
            <a:ext uri="{FF2B5EF4-FFF2-40B4-BE49-F238E27FC236}">
              <a16:creationId xmlns:a16="http://schemas.microsoft.com/office/drawing/2014/main" id="{00000000-0008-0000-0100-000089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906" name="フローチャート: 判断 905">
          <a:extLst>
            <a:ext uri="{FF2B5EF4-FFF2-40B4-BE49-F238E27FC236}">
              <a16:creationId xmlns:a16="http://schemas.microsoft.com/office/drawing/2014/main" id="{00000000-0008-0000-0100-00008A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07" name="フローチャート: 判断 906">
          <a:extLst>
            <a:ext uri="{FF2B5EF4-FFF2-40B4-BE49-F238E27FC236}">
              <a16:creationId xmlns:a16="http://schemas.microsoft.com/office/drawing/2014/main" id="{00000000-0008-0000-0100-00008B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908" name="フローチャート: 判断 907">
          <a:extLst>
            <a:ext uri="{FF2B5EF4-FFF2-40B4-BE49-F238E27FC236}">
              <a16:creationId xmlns:a16="http://schemas.microsoft.com/office/drawing/2014/main" id="{00000000-0008-0000-0100-00008C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165100</xdr:rowOff>
    </xdr:from>
    <xdr:to>
      <xdr:col>116</xdr:col>
      <xdr:colOff>114300</xdr:colOff>
      <xdr:row>107</xdr:row>
      <xdr:rowOff>95250</xdr:rowOff>
    </xdr:to>
    <xdr:sp macro="" textlink="">
      <xdr:nvSpPr>
        <xdr:cNvPr id="914" name="楕円 913">
          <a:extLst>
            <a:ext uri="{FF2B5EF4-FFF2-40B4-BE49-F238E27FC236}">
              <a16:creationId xmlns:a16="http://schemas.microsoft.com/office/drawing/2014/main" id="{00000000-0008-0000-0100-000092030000}"/>
            </a:ext>
          </a:extLst>
        </xdr:cNvPr>
        <xdr:cNvSpPr/>
      </xdr:nvSpPr>
      <xdr:spPr>
        <a:xfrm>
          <a:off x="22110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143527</xdr:rowOff>
    </xdr:from>
    <xdr:ext cx="469744" cy="259045"/>
    <xdr:sp macro="" textlink="">
      <xdr:nvSpPr>
        <xdr:cNvPr id="915" name="【公民館】&#10;一人当たり面積該当値テキスト">
          <a:extLst>
            <a:ext uri="{FF2B5EF4-FFF2-40B4-BE49-F238E27FC236}">
              <a16:creationId xmlns:a16="http://schemas.microsoft.com/office/drawing/2014/main" id="{00000000-0008-0000-0100-000093030000}"/>
            </a:ext>
          </a:extLst>
        </xdr:cNvPr>
        <xdr:cNvSpPr txBox="1"/>
      </xdr:nvSpPr>
      <xdr:spPr>
        <a:xfrm>
          <a:off x="22199600"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77470</xdr:rowOff>
    </xdr:from>
    <xdr:to>
      <xdr:col>112</xdr:col>
      <xdr:colOff>38100</xdr:colOff>
      <xdr:row>108</xdr:row>
      <xdr:rowOff>7620</xdr:rowOff>
    </xdr:to>
    <xdr:sp macro="" textlink="">
      <xdr:nvSpPr>
        <xdr:cNvPr id="916" name="楕円 915">
          <a:extLst>
            <a:ext uri="{FF2B5EF4-FFF2-40B4-BE49-F238E27FC236}">
              <a16:creationId xmlns:a16="http://schemas.microsoft.com/office/drawing/2014/main" id="{00000000-0008-0000-0100-000094030000}"/>
            </a:ext>
          </a:extLst>
        </xdr:cNvPr>
        <xdr:cNvSpPr/>
      </xdr:nvSpPr>
      <xdr:spPr>
        <a:xfrm>
          <a:off x="212725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44450</xdr:rowOff>
    </xdr:from>
    <xdr:to>
      <xdr:col>116</xdr:col>
      <xdr:colOff>63500</xdr:colOff>
      <xdr:row>107</xdr:row>
      <xdr:rowOff>128270</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flipV="1">
          <a:off x="21323300" y="18389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78739</xdr:rowOff>
    </xdr:from>
    <xdr:to>
      <xdr:col>107</xdr:col>
      <xdr:colOff>101600</xdr:colOff>
      <xdr:row>108</xdr:row>
      <xdr:rowOff>8889</xdr:rowOff>
    </xdr:to>
    <xdr:sp macro="" textlink="">
      <xdr:nvSpPr>
        <xdr:cNvPr id="918" name="楕円 917">
          <a:extLst>
            <a:ext uri="{FF2B5EF4-FFF2-40B4-BE49-F238E27FC236}">
              <a16:creationId xmlns:a16="http://schemas.microsoft.com/office/drawing/2014/main" id="{00000000-0008-0000-0100-000096030000}"/>
            </a:ext>
          </a:extLst>
        </xdr:cNvPr>
        <xdr:cNvSpPr/>
      </xdr:nvSpPr>
      <xdr:spPr>
        <a:xfrm>
          <a:off x="20383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128270</xdr:rowOff>
    </xdr:from>
    <xdr:to>
      <xdr:col>111</xdr:col>
      <xdr:colOff>177800</xdr:colOff>
      <xdr:row>107</xdr:row>
      <xdr:rowOff>129539</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flipV="1">
          <a:off x="20434300" y="18473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20" name="楕円 919">
          <a:extLst>
            <a:ext uri="{FF2B5EF4-FFF2-40B4-BE49-F238E27FC236}">
              <a16:creationId xmlns:a16="http://schemas.microsoft.com/office/drawing/2014/main" id="{00000000-0008-0000-0100-000098030000}"/>
            </a:ext>
          </a:extLst>
        </xdr:cNvPr>
        <xdr:cNvSpPr/>
      </xdr:nvSpPr>
      <xdr:spPr>
        <a:xfrm>
          <a:off x="19494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102870</xdr:rowOff>
    </xdr:from>
    <xdr:to>
      <xdr:col>107</xdr:col>
      <xdr:colOff>50800</xdr:colOff>
      <xdr:row>107</xdr:row>
      <xdr:rowOff>129539</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a:off x="19545300" y="1827657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53339</xdr:rowOff>
    </xdr:from>
    <xdr:to>
      <xdr:col>98</xdr:col>
      <xdr:colOff>38100</xdr:colOff>
      <xdr:row>106</xdr:row>
      <xdr:rowOff>154939</xdr:rowOff>
    </xdr:to>
    <xdr:sp macro="" textlink="">
      <xdr:nvSpPr>
        <xdr:cNvPr id="922" name="楕円 921">
          <a:extLst>
            <a:ext uri="{FF2B5EF4-FFF2-40B4-BE49-F238E27FC236}">
              <a16:creationId xmlns:a16="http://schemas.microsoft.com/office/drawing/2014/main" id="{00000000-0008-0000-0100-00009A030000}"/>
            </a:ext>
          </a:extLst>
        </xdr:cNvPr>
        <xdr:cNvSpPr/>
      </xdr:nvSpPr>
      <xdr:spPr>
        <a:xfrm>
          <a:off x="18605500" y="18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102870</xdr:rowOff>
    </xdr:from>
    <xdr:to>
      <xdr:col>102</xdr:col>
      <xdr:colOff>114300</xdr:colOff>
      <xdr:row>106</xdr:row>
      <xdr:rowOff>104139</xdr:rowOff>
    </xdr:to>
    <xdr:cxnSp macro="">
      <xdr:nvCxnSpPr>
        <xdr:cNvPr id="923" name="直線コネクタ 922">
          <a:extLst>
            <a:ext uri="{FF2B5EF4-FFF2-40B4-BE49-F238E27FC236}">
              <a16:creationId xmlns:a16="http://schemas.microsoft.com/office/drawing/2014/main" id="{00000000-0008-0000-0100-00009B030000}"/>
            </a:ext>
          </a:extLst>
        </xdr:cNvPr>
        <xdr:cNvCxnSpPr/>
      </xdr:nvCxnSpPr>
      <xdr:spPr>
        <a:xfrm flipV="1">
          <a:off x="18656300" y="182765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924" name="n_1aveValue【公民館】&#10;一人当たり面積">
          <a:extLst>
            <a:ext uri="{FF2B5EF4-FFF2-40B4-BE49-F238E27FC236}">
              <a16:creationId xmlns:a16="http://schemas.microsoft.com/office/drawing/2014/main" id="{00000000-0008-0000-0100-00009C03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925" name="n_2aveValue【公民館】&#10;一人当たり面積">
          <a:extLst>
            <a:ext uri="{FF2B5EF4-FFF2-40B4-BE49-F238E27FC236}">
              <a16:creationId xmlns:a16="http://schemas.microsoft.com/office/drawing/2014/main" id="{00000000-0008-0000-0100-00009D030000}"/>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926" name="n_3aveValue【公民館】&#10;一人当たり面積">
          <a:extLst>
            <a:ext uri="{FF2B5EF4-FFF2-40B4-BE49-F238E27FC236}">
              <a16:creationId xmlns:a16="http://schemas.microsoft.com/office/drawing/2014/main" id="{00000000-0008-0000-0100-00009E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927" name="n_4aveValue【公民館】&#10;一人当たり面積">
          <a:extLst>
            <a:ext uri="{FF2B5EF4-FFF2-40B4-BE49-F238E27FC236}">
              <a16:creationId xmlns:a16="http://schemas.microsoft.com/office/drawing/2014/main" id="{00000000-0008-0000-0100-00009F030000}"/>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170197</xdr:rowOff>
    </xdr:from>
    <xdr:ext cx="469744" cy="259045"/>
    <xdr:sp macro="" textlink="">
      <xdr:nvSpPr>
        <xdr:cNvPr id="928" name="n_1mainValue【公民館】&#10;一人当たり面積">
          <a:extLst>
            <a:ext uri="{FF2B5EF4-FFF2-40B4-BE49-F238E27FC236}">
              <a16:creationId xmlns:a16="http://schemas.microsoft.com/office/drawing/2014/main" id="{00000000-0008-0000-0100-0000A0030000}"/>
            </a:ext>
          </a:extLst>
        </xdr:cNvPr>
        <xdr:cNvSpPr txBox="1"/>
      </xdr:nvSpPr>
      <xdr:spPr>
        <a:xfrm>
          <a:off x="21075727" y="185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xdr:rowOff>
    </xdr:from>
    <xdr:ext cx="469744" cy="259045"/>
    <xdr:sp macro="" textlink="">
      <xdr:nvSpPr>
        <xdr:cNvPr id="929" name="n_2mainValue【公民館】&#10;一人当たり面積">
          <a:extLst>
            <a:ext uri="{FF2B5EF4-FFF2-40B4-BE49-F238E27FC236}">
              <a16:creationId xmlns:a16="http://schemas.microsoft.com/office/drawing/2014/main" id="{00000000-0008-0000-0100-0000A1030000}"/>
            </a:ext>
          </a:extLst>
        </xdr:cNvPr>
        <xdr:cNvSpPr txBox="1"/>
      </xdr:nvSpPr>
      <xdr:spPr>
        <a:xfrm>
          <a:off x="20199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930" name="n_3mainValue【公民館】&#10;一人当たり面積">
          <a:extLst>
            <a:ext uri="{FF2B5EF4-FFF2-40B4-BE49-F238E27FC236}">
              <a16:creationId xmlns:a16="http://schemas.microsoft.com/office/drawing/2014/main" id="{00000000-0008-0000-0100-0000A2030000}"/>
            </a:ext>
          </a:extLst>
        </xdr:cNvPr>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xdr:rowOff>
    </xdr:from>
    <xdr:ext cx="469744" cy="259045"/>
    <xdr:sp macro="" textlink="">
      <xdr:nvSpPr>
        <xdr:cNvPr id="931" name="n_4mainValue【公民館】&#10;一人当たり面積">
          <a:extLst>
            <a:ext uri="{FF2B5EF4-FFF2-40B4-BE49-F238E27FC236}">
              <a16:creationId xmlns:a16="http://schemas.microsoft.com/office/drawing/2014/main" id="{00000000-0008-0000-0100-0000A3030000}"/>
            </a:ext>
          </a:extLst>
        </xdr:cNvPr>
        <xdr:cNvSpPr txBox="1"/>
      </xdr:nvSpPr>
      <xdr:spPr>
        <a:xfrm>
          <a:off x="18421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2" name="正方形/長方形 931">
          <a:extLst>
            <a:ext uri="{FF2B5EF4-FFF2-40B4-BE49-F238E27FC236}">
              <a16:creationId xmlns:a16="http://schemas.microsoft.com/office/drawing/2014/main" id="{00000000-0008-0000-0100-0000A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3" name="正方形/長方形 932">
          <a:extLst>
            <a:ext uri="{FF2B5EF4-FFF2-40B4-BE49-F238E27FC236}">
              <a16:creationId xmlns:a16="http://schemas.microsoft.com/office/drawing/2014/main" id="{00000000-0008-0000-0100-0000A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公民館については類似団体平均を上回っている。これは、昭和５０年代に多くの公民館が建設されており耐用年数である５０年に近づきつつあるためである。そのうち、中央公民館については令和３年度に解体し、新たに完成した多機能観光支援施設に機能を転換したため令和３年度から大幅に改善し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公営住宅においては、有形資産減価償却率が類似団体平均値と比べ低い水準を保っているが、依然として住民一人あたりの面積は平均値を下回っている状況である。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については類似団体と比較して大きく下回っている。これは耐震化のため平成２４年度から順次更新を進めてきたことによるものである。令和４年度には伊豆味小中学校屋体の更新、令和５年度には給食センターの更新が完了した。これにより今後の維持管理費用の減少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166370</xdr:rowOff>
    </xdr:from>
    <xdr:to>
      <xdr:col>10</xdr:col>
      <xdr:colOff>165100</xdr:colOff>
      <xdr:row>40</xdr:row>
      <xdr:rowOff>96520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196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135890</xdr:rowOff>
    </xdr:from>
    <xdr:to>
      <xdr:col>6</xdr:col>
      <xdr:colOff>38100</xdr:colOff>
      <xdr:row>40</xdr:row>
      <xdr:rowOff>66040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1079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15240</xdr:rowOff>
    </xdr:from>
    <xdr:to>
      <xdr:col>10</xdr:col>
      <xdr:colOff>114300</xdr:colOff>
      <xdr:row>40</xdr:row>
      <xdr:rowOff>45720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1130300" y="687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76" name="n_1aveValue【図書館】&#10;有形固定資産減価償却率">
          <a:extLst>
            <a:ext uri="{FF2B5EF4-FFF2-40B4-BE49-F238E27FC236}">
              <a16:creationId xmlns:a16="http://schemas.microsoft.com/office/drawing/2014/main" id="{00000000-0008-0000-0200-00004C000000}"/>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77" name="n_2aveValue【図書館】&#10;有形固定資産減価償却率">
          <a:extLst>
            <a:ext uri="{FF2B5EF4-FFF2-40B4-BE49-F238E27FC236}">
              <a16:creationId xmlns:a16="http://schemas.microsoft.com/office/drawing/2014/main" id="{00000000-0008-0000-0200-00004D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78" name="n_3aveValue【図書館】&#10;有形固定資産減価償却率">
          <a:extLst>
            <a:ext uri="{FF2B5EF4-FFF2-40B4-BE49-F238E27FC236}">
              <a16:creationId xmlns:a16="http://schemas.microsoft.com/office/drawing/2014/main" id="{00000000-0008-0000-0200-00004E000000}"/>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79" name="n_4aveValue【図書館】&#10;有形固定資産減価償却率">
          <a:extLst>
            <a:ext uri="{FF2B5EF4-FFF2-40B4-BE49-F238E27FC236}">
              <a16:creationId xmlns:a16="http://schemas.microsoft.com/office/drawing/2014/main" id="{00000000-0008-0000-0200-00004F000000}"/>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87647</xdr:rowOff>
    </xdr:from>
    <xdr:ext cx="405111" cy="259045"/>
    <xdr:sp macro="" textlink="">
      <xdr:nvSpPr>
        <xdr:cNvPr id="80" name="n_3main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57167</xdr:rowOff>
    </xdr:from>
    <xdr:ext cx="405111" cy="259045"/>
    <xdr:sp macro="" textlink="">
      <xdr:nvSpPr>
        <xdr:cNvPr id="81" name="n_4mainValue【図書館】&#10;有形固定資産減価償却率">
          <a:extLst>
            <a:ext uri="{FF2B5EF4-FFF2-40B4-BE49-F238E27FC236}">
              <a16:creationId xmlns:a16="http://schemas.microsoft.com/office/drawing/2014/main" id="{00000000-0008-0000-0200-000051000000}"/>
            </a:ext>
          </a:extLst>
        </xdr:cNvPr>
        <xdr:cNvSpPr txBox="1"/>
      </xdr:nvSpPr>
      <xdr:spPr>
        <a:xfrm>
          <a:off x="927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0000000-0008-0000-0200-00006A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08" name="【図書館】&#10;一人当たり面積最小値テキスト">
          <a:extLst>
            <a:ext uri="{FF2B5EF4-FFF2-40B4-BE49-F238E27FC236}">
              <a16:creationId xmlns:a16="http://schemas.microsoft.com/office/drawing/2014/main" id="{00000000-0008-0000-0200-00006C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0" name="【図書館】&#10;一人当たり面積最大値テキスト">
          <a:extLst>
            <a:ext uri="{FF2B5EF4-FFF2-40B4-BE49-F238E27FC236}">
              <a16:creationId xmlns:a16="http://schemas.microsoft.com/office/drawing/2014/main" id="{00000000-0008-0000-0200-00006E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12" name="【図書館】&#10;一人当たり面積平均値テキスト">
          <a:extLst>
            <a:ext uri="{FF2B5EF4-FFF2-40B4-BE49-F238E27FC236}">
              <a16:creationId xmlns:a16="http://schemas.microsoft.com/office/drawing/2014/main" id="{00000000-0008-0000-0200-000070000000}"/>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131535</xdr:rowOff>
    </xdr:from>
    <xdr:to>
      <xdr:col>41</xdr:col>
      <xdr:colOff>101600</xdr:colOff>
      <xdr:row>42</xdr:row>
      <xdr:rowOff>61685</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7810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131535</xdr:rowOff>
    </xdr:from>
    <xdr:to>
      <xdr:col>36</xdr:col>
      <xdr:colOff>165100</xdr:colOff>
      <xdr:row>42</xdr:row>
      <xdr:rowOff>61685</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692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10885</xdr:rowOff>
    </xdr:from>
    <xdr:to>
      <xdr:col>41</xdr:col>
      <xdr:colOff>50800</xdr:colOff>
      <xdr:row>42</xdr:row>
      <xdr:rowOff>10885</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972300" y="72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26" name="n_1aveValue【図書館】&#10;一人当たり面積">
          <a:extLst>
            <a:ext uri="{FF2B5EF4-FFF2-40B4-BE49-F238E27FC236}">
              <a16:creationId xmlns:a16="http://schemas.microsoft.com/office/drawing/2014/main" id="{00000000-0008-0000-0200-00007E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27" name="n_2aveValue【図書館】&#10;一人当たり面積">
          <a:extLst>
            <a:ext uri="{FF2B5EF4-FFF2-40B4-BE49-F238E27FC236}">
              <a16:creationId xmlns:a16="http://schemas.microsoft.com/office/drawing/2014/main" id="{00000000-0008-0000-0200-00007F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28" name="n_3aveValue【図書館】&#10;一人当たり面積">
          <a:extLst>
            <a:ext uri="{FF2B5EF4-FFF2-40B4-BE49-F238E27FC236}">
              <a16:creationId xmlns:a16="http://schemas.microsoft.com/office/drawing/2014/main" id="{00000000-0008-0000-0200-000080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29" name="n_4aveValue【図書館】&#10;一人当たり面積">
          <a:extLst>
            <a:ext uri="{FF2B5EF4-FFF2-40B4-BE49-F238E27FC236}">
              <a16:creationId xmlns:a16="http://schemas.microsoft.com/office/drawing/2014/main" id="{00000000-0008-0000-0200-000081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52812</xdr:rowOff>
    </xdr:from>
    <xdr:ext cx="469744" cy="259045"/>
    <xdr:sp macro="" textlink="">
      <xdr:nvSpPr>
        <xdr:cNvPr id="130" name="n_3mainValue【図書館】&#10;一人当たり面積">
          <a:extLst>
            <a:ext uri="{FF2B5EF4-FFF2-40B4-BE49-F238E27FC236}">
              <a16:creationId xmlns:a16="http://schemas.microsoft.com/office/drawing/2014/main" id="{00000000-0008-0000-0200-000082000000}"/>
            </a:ext>
          </a:extLst>
        </xdr:cNvPr>
        <xdr:cNvSpPr txBox="1"/>
      </xdr:nvSpPr>
      <xdr:spPr>
        <a:xfrm>
          <a:off x="7626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52812</xdr:rowOff>
    </xdr:from>
    <xdr:ext cx="469744" cy="259045"/>
    <xdr:sp macro="" textlink="">
      <xdr:nvSpPr>
        <xdr:cNvPr id="131" name="n_4mainValue【図書館】&#10;一人当たり面積">
          <a:extLst>
            <a:ext uri="{FF2B5EF4-FFF2-40B4-BE49-F238E27FC236}">
              <a16:creationId xmlns:a16="http://schemas.microsoft.com/office/drawing/2014/main" id="{00000000-0008-0000-0200-000083000000}"/>
            </a:ext>
          </a:extLst>
        </xdr:cNvPr>
        <xdr:cNvSpPr txBox="1"/>
      </xdr:nvSpPr>
      <xdr:spPr>
        <a:xfrm>
          <a:off x="6737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8" name="【体育館・プール】&#10;有形固定資産減価償却率最小値テキスト">
          <a:extLst>
            <a:ext uri="{FF2B5EF4-FFF2-40B4-BE49-F238E27FC236}">
              <a16:creationId xmlns:a16="http://schemas.microsoft.com/office/drawing/2014/main" id="{00000000-0008-0000-0200-00009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id="{00000000-0008-0000-0200-0000A0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00000000-0008-0000-0200-0000A2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24312</xdr:rowOff>
    </xdr:from>
    <xdr:to>
      <xdr:col>24</xdr:col>
      <xdr:colOff>114300</xdr:colOff>
      <xdr:row>60</xdr:row>
      <xdr:rowOff>125912</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4584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47189</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00000000-0008-0000-0200-0000AE000000}"/>
            </a:ext>
          </a:extLst>
        </xdr:cNvPr>
        <xdr:cNvSpPr txBox="1"/>
      </xdr:nvSpPr>
      <xdr:spPr>
        <a:xfrm>
          <a:off x="4673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75112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3797300" y="103310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44087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2908300" y="1029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60</xdr:row>
      <xdr:rowOff>11430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2019300" y="102674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68399</xdr:rowOff>
    </xdr:from>
    <xdr:to>
      <xdr:col>6</xdr:col>
      <xdr:colOff>38100</xdr:colOff>
      <xdr:row>59</xdr:row>
      <xdr:rowOff>169999</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1079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119199</xdr:rowOff>
    </xdr:from>
    <xdr:to>
      <xdr:col>10</xdr:col>
      <xdr:colOff>114300</xdr:colOff>
      <xdr:row>59</xdr:row>
      <xdr:rowOff>151856</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130300" y="1023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183" name="n_1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184" name="n_2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86" name="n_4ave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187" name="n_1main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88" name="n_2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189" name="n_3main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15076</xdr:rowOff>
    </xdr:from>
    <xdr:ext cx="405111" cy="259045"/>
    <xdr:sp macro="" textlink="">
      <xdr:nvSpPr>
        <xdr:cNvPr id="190" name="n_4main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927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15" name="【体育館・プール】&#10;一人当たり面積最小値テキスト">
          <a:extLst>
            <a:ext uri="{FF2B5EF4-FFF2-40B4-BE49-F238E27FC236}">
              <a16:creationId xmlns:a16="http://schemas.microsoft.com/office/drawing/2014/main" id="{00000000-0008-0000-0200-0000D7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17" name="【体育館・プール】&#10;一人当たり面積最大値テキスト">
          <a:extLst>
            <a:ext uri="{FF2B5EF4-FFF2-40B4-BE49-F238E27FC236}">
              <a16:creationId xmlns:a16="http://schemas.microsoft.com/office/drawing/2014/main" id="{00000000-0008-0000-0200-0000D9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19" name="【体育館・プール】&#10;一人当たり面積平均値テキスト">
          <a:extLst>
            <a:ext uri="{FF2B5EF4-FFF2-40B4-BE49-F238E27FC236}">
              <a16:creationId xmlns:a16="http://schemas.microsoft.com/office/drawing/2014/main" id="{00000000-0008-0000-0200-0000DB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116840</xdr:rowOff>
    </xdr:from>
    <xdr:to>
      <xdr:col>55</xdr:col>
      <xdr:colOff>50800</xdr:colOff>
      <xdr:row>61</xdr:row>
      <xdr:rowOff>46990</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10426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139717</xdr:rowOff>
    </xdr:from>
    <xdr:ext cx="469744" cy="259045"/>
    <xdr:sp macro="" textlink="">
      <xdr:nvSpPr>
        <xdr:cNvPr id="231" name="【体育館・プール】&#10;一人当たり面積該当値テキスト">
          <a:extLst>
            <a:ext uri="{FF2B5EF4-FFF2-40B4-BE49-F238E27FC236}">
              <a16:creationId xmlns:a16="http://schemas.microsoft.com/office/drawing/2014/main" id="{00000000-0008-0000-0200-0000E7000000}"/>
            </a:ext>
          </a:extLst>
        </xdr:cNvPr>
        <xdr:cNvSpPr txBox="1"/>
      </xdr:nvSpPr>
      <xdr:spPr>
        <a:xfrm>
          <a:off x="105156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118110</xdr:rowOff>
    </xdr:from>
    <xdr:to>
      <xdr:col>50</xdr:col>
      <xdr:colOff>165100</xdr:colOff>
      <xdr:row>61</xdr:row>
      <xdr:rowOff>48260</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9588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167640</xdr:rowOff>
    </xdr:from>
    <xdr:to>
      <xdr:col>55</xdr:col>
      <xdr:colOff>0</xdr:colOff>
      <xdr:row>60</xdr:row>
      <xdr:rowOff>168910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9639300" y="104546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123190</xdr:rowOff>
    </xdr:from>
    <xdr:to>
      <xdr:col>46</xdr:col>
      <xdr:colOff>38100</xdr:colOff>
      <xdr:row>61</xdr:row>
      <xdr:rowOff>53340</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8699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168910</xdr:rowOff>
    </xdr:from>
    <xdr:to>
      <xdr:col>50</xdr:col>
      <xdr:colOff>114300</xdr:colOff>
      <xdr:row>61</xdr:row>
      <xdr:rowOff>2540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flipV="1">
          <a:off x="8750300" y="104559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125730</xdr:rowOff>
    </xdr:from>
    <xdr:to>
      <xdr:col>41</xdr:col>
      <xdr:colOff>101600</xdr:colOff>
      <xdr:row>61</xdr:row>
      <xdr:rowOff>55880</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78105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2540</xdr:rowOff>
    </xdr:from>
    <xdr:to>
      <xdr:col>45</xdr:col>
      <xdr:colOff>177800</xdr:colOff>
      <xdr:row>61</xdr:row>
      <xdr:rowOff>5080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7861300" y="104609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127000</xdr:rowOff>
    </xdr:from>
    <xdr:to>
      <xdr:col>36</xdr:col>
      <xdr:colOff>165100</xdr:colOff>
      <xdr:row>61</xdr:row>
      <xdr:rowOff>57150</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6921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5080</xdr:rowOff>
    </xdr:from>
    <xdr:to>
      <xdr:col>41</xdr:col>
      <xdr:colOff>50800</xdr:colOff>
      <xdr:row>61</xdr:row>
      <xdr:rowOff>6350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6972300" y="10463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40" name="n_1aveValue【体育館・プール】&#10;一人当たり面積">
          <a:extLst>
            <a:ext uri="{FF2B5EF4-FFF2-40B4-BE49-F238E27FC236}">
              <a16:creationId xmlns:a16="http://schemas.microsoft.com/office/drawing/2014/main" id="{00000000-0008-0000-0200-0000F000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41" name="n_2aveValue【体育館・プール】&#10;一人当たり面積">
          <a:extLst>
            <a:ext uri="{FF2B5EF4-FFF2-40B4-BE49-F238E27FC236}">
              <a16:creationId xmlns:a16="http://schemas.microsoft.com/office/drawing/2014/main" id="{00000000-0008-0000-0200-0000F100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42" name="n_3aveValue【体育館・プール】&#10;一人当たり面積">
          <a:extLst>
            <a:ext uri="{FF2B5EF4-FFF2-40B4-BE49-F238E27FC236}">
              <a16:creationId xmlns:a16="http://schemas.microsoft.com/office/drawing/2014/main" id="{00000000-0008-0000-0200-0000F200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43" name="n_4aveValue【体育館・プール】&#10;一人当たり面積">
          <a:extLst>
            <a:ext uri="{FF2B5EF4-FFF2-40B4-BE49-F238E27FC236}">
              <a16:creationId xmlns:a16="http://schemas.microsoft.com/office/drawing/2014/main" id="{00000000-0008-0000-0200-0000F300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64787</xdr:rowOff>
    </xdr:from>
    <xdr:ext cx="469744" cy="259045"/>
    <xdr:sp macro="" textlink="">
      <xdr:nvSpPr>
        <xdr:cNvPr id="244" name="n_1mainValue【体育館・プール】&#10;一人当たり面積">
          <a:extLst>
            <a:ext uri="{FF2B5EF4-FFF2-40B4-BE49-F238E27FC236}">
              <a16:creationId xmlns:a16="http://schemas.microsoft.com/office/drawing/2014/main" id="{00000000-0008-0000-0200-0000F4000000}"/>
            </a:ext>
          </a:extLst>
        </xdr:cNvPr>
        <xdr:cNvSpPr txBox="1"/>
      </xdr:nvSpPr>
      <xdr:spPr>
        <a:xfrm>
          <a:off x="93917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69867</xdr:rowOff>
    </xdr:from>
    <xdr:ext cx="469744" cy="259045"/>
    <xdr:sp macro="" textlink="">
      <xdr:nvSpPr>
        <xdr:cNvPr id="245" name="n_2mainValue【体育館・プール】&#10;一人当たり面積">
          <a:extLst>
            <a:ext uri="{FF2B5EF4-FFF2-40B4-BE49-F238E27FC236}">
              <a16:creationId xmlns:a16="http://schemas.microsoft.com/office/drawing/2014/main" id="{00000000-0008-0000-0200-0000F5000000}"/>
            </a:ext>
          </a:extLst>
        </xdr:cNvPr>
        <xdr:cNvSpPr txBox="1"/>
      </xdr:nvSpPr>
      <xdr:spPr>
        <a:xfrm>
          <a:off x="851542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72407</xdr:rowOff>
    </xdr:from>
    <xdr:ext cx="469744" cy="259045"/>
    <xdr:sp macro="" textlink="">
      <xdr:nvSpPr>
        <xdr:cNvPr id="246" name="n_3mainValue【体育館・プール】&#10;一人当たり面積">
          <a:extLst>
            <a:ext uri="{FF2B5EF4-FFF2-40B4-BE49-F238E27FC236}">
              <a16:creationId xmlns:a16="http://schemas.microsoft.com/office/drawing/2014/main" id="{00000000-0008-0000-0200-0000F6000000}"/>
            </a:ext>
          </a:extLst>
        </xdr:cNvPr>
        <xdr:cNvSpPr txBox="1"/>
      </xdr:nvSpPr>
      <xdr:spPr>
        <a:xfrm>
          <a:off x="76264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73677</xdr:rowOff>
    </xdr:from>
    <xdr:ext cx="469744" cy="259045"/>
    <xdr:sp macro="" textlink="">
      <xdr:nvSpPr>
        <xdr:cNvPr id="247" name="n_4mainValue【体育館・プール】&#10;一人当たり面積">
          <a:extLst>
            <a:ext uri="{FF2B5EF4-FFF2-40B4-BE49-F238E27FC236}">
              <a16:creationId xmlns:a16="http://schemas.microsoft.com/office/drawing/2014/main" id="{00000000-0008-0000-0200-0000F7000000}"/>
            </a:ext>
          </a:extLst>
        </xdr:cNvPr>
        <xdr:cNvSpPr txBox="1"/>
      </xdr:nvSpPr>
      <xdr:spPr>
        <a:xfrm>
          <a:off x="6737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86" name="【市民会館】&#10;有形固定資産減価償却率最小値テキスト">
          <a:extLst>
            <a:ext uri="{FF2B5EF4-FFF2-40B4-BE49-F238E27FC236}">
              <a16:creationId xmlns:a16="http://schemas.microsoft.com/office/drawing/2014/main" id="{00000000-0008-0000-0200-00001E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88" name="【市民会館】&#10;有形固定資産減価償却率最大値テキスト">
          <a:extLst>
            <a:ext uri="{FF2B5EF4-FFF2-40B4-BE49-F238E27FC236}">
              <a16:creationId xmlns:a16="http://schemas.microsoft.com/office/drawing/2014/main" id="{00000000-0008-0000-0200-000020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00000000-0008-0000-0200-000022010000}"/>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151130</xdr:rowOff>
    </xdr:from>
    <xdr:to>
      <xdr:col>24</xdr:col>
      <xdr:colOff>114300</xdr:colOff>
      <xdr:row>109</xdr:row>
      <xdr:rowOff>81280</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4584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66057</xdr:rowOff>
    </xdr:from>
    <xdr:ext cx="405111" cy="259045"/>
    <xdr:sp macro="" textlink="">
      <xdr:nvSpPr>
        <xdr:cNvPr id="302" name="【市民会館】&#10;有形固定資産減価償却率該当値テキスト">
          <a:extLst>
            <a:ext uri="{FF2B5EF4-FFF2-40B4-BE49-F238E27FC236}">
              <a16:creationId xmlns:a16="http://schemas.microsoft.com/office/drawing/2014/main" id="{00000000-0008-0000-0200-00002E010000}"/>
            </a:ext>
          </a:extLst>
        </xdr:cNvPr>
        <xdr:cNvSpPr txBox="1"/>
      </xdr:nvSpPr>
      <xdr:spPr>
        <a:xfrm>
          <a:off x="467360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149498</xdr:rowOff>
    </xdr:from>
    <xdr:to>
      <xdr:col>20</xdr:col>
      <xdr:colOff>38100</xdr:colOff>
      <xdr:row>109</xdr:row>
      <xdr:rowOff>79648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3746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28848</xdr:rowOff>
    </xdr:from>
    <xdr:to>
      <xdr:col>24</xdr:col>
      <xdr:colOff>63500</xdr:colOff>
      <xdr:row>109</xdr:row>
      <xdr:rowOff>30480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3797300" y="187168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147864</xdr:rowOff>
    </xdr:from>
    <xdr:to>
      <xdr:col>15</xdr:col>
      <xdr:colOff>101600</xdr:colOff>
      <xdr:row>109</xdr:row>
      <xdr:rowOff>78014</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2857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27214</xdr:rowOff>
    </xdr:from>
    <xdr:to>
      <xdr:col>19</xdr:col>
      <xdr:colOff>177800</xdr:colOff>
      <xdr:row>109</xdr:row>
      <xdr:rowOff>28848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908300" y="1871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146231</xdr:rowOff>
    </xdr:from>
    <xdr:to>
      <xdr:col>10</xdr:col>
      <xdr:colOff>165100</xdr:colOff>
      <xdr:row>109</xdr:row>
      <xdr:rowOff>76381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968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25581</xdr:rowOff>
    </xdr:from>
    <xdr:to>
      <xdr:col>15</xdr:col>
      <xdr:colOff>50800</xdr:colOff>
      <xdr:row>109</xdr:row>
      <xdr:rowOff>27214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019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144599</xdr:rowOff>
    </xdr:from>
    <xdr:to>
      <xdr:col>6</xdr:col>
      <xdr:colOff>38100</xdr:colOff>
      <xdr:row>109</xdr:row>
      <xdr:rowOff>74749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079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23949</xdr:rowOff>
    </xdr:from>
    <xdr:to>
      <xdr:col>10</xdr:col>
      <xdr:colOff>114300</xdr:colOff>
      <xdr:row>109</xdr:row>
      <xdr:rowOff>25581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130300" y="187119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11" name="n_1aveValue【市民会館】&#10;有形固定資産減価償却率">
          <a:extLst>
            <a:ext uri="{FF2B5EF4-FFF2-40B4-BE49-F238E27FC236}">
              <a16:creationId xmlns:a16="http://schemas.microsoft.com/office/drawing/2014/main" id="{00000000-0008-0000-0200-000037010000}"/>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12" name="n_2aveValue【市民会館】&#10;有形固定資産減価償却率">
          <a:extLst>
            <a:ext uri="{FF2B5EF4-FFF2-40B4-BE49-F238E27FC236}">
              <a16:creationId xmlns:a16="http://schemas.microsoft.com/office/drawing/2014/main" id="{00000000-0008-0000-0200-000038010000}"/>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13" name="n_3aveValue【市民会館】&#10;有形固定資産減価償却率">
          <a:extLst>
            <a:ext uri="{FF2B5EF4-FFF2-40B4-BE49-F238E27FC236}">
              <a16:creationId xmlns:a16="http://schemas.microsoft.com/office/drawing/2014/main" id="{00000000-0008-0000-0200-000039010000}"/>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314" name="n_4aveValue【市民会館】&#10;有形固定資産減価償却率">
          <a:extLst>
            <a:ext uri="{FF2B5EF4-FFF2-40B4-BE49-F238E27FC236}">
              <a16:creationId xmlns:a16="http://schemas.microsoft.com/office/drawing/2014/main" id="{00000000-0008-0000-0200-00003A010000}"/>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70775</xdr:rowOff>
    </xdr:from>
    <xdr:ext cx="405111" cy="259045"/>
    <xdr:sp macro="" textlink="">
      <xdr:nvSpPr>
        <xdr:cNvPr id="315" name="n_1mainValue【市民会館】&#10;有形固定資産減価償却率">
          <a:extLst>
            <a:ext uri="{FF2B5EF4-FFF2-40B4-BE49-F238E27FC236}">
              <a16:creationId xmlns:a16="http://schemas.microsoft.com/office/drawing/2014/main" id="{00000000-0008-0000-0200-00003B010000}"/>
            </a:ext>
          </a:extLst>
        </xdr:cNvPr>
        <xdr:cNvSpPr txBox="1"/>
      </xdr:nvSpPr>
      <xdr:spPr>
        <a:xfrm>
          <a:off x="3582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69141</xdr:rowOff>
    </xdr:from>
    <xdr:ext cx="405111" cy="259045"/>
    <xdr:sp macro="" textlink="">
      <xdr:nvSpPr>
        <xdr:cNvPr id="316" name="n_2mainValue【市民会館】&#10;有形固定資産減価償却率">
          <a:extLst>
            <a:ext uri="{FF2B5EF4-FFF2-40B4-BE49-F238E27FC236}">
              <a16:creationId xmlns:a16="http://schemas.microsoft.com/office/drawing/2014/main" id="{00000000-0008-0000-0200-00003C010000}"/>
            </a:ext>
          </a:extLst>
        </xdr:cNvPr>
        <xdr:cNvSpPr txBox="1"/>
      </xdr:nvSpPr>
      <xdr:spPr>
        <a:xfrm>
          <a:off x="2705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67508</xdr:rowOff>
    </xdr:from>
    <xdr:ext cx="405111" cy="259045"/>
    <xdr:sp macro="" textlink="">
      <xdr:nvSpPr>
        <xdr:cNvPr id="317" name="n_3mainValue【市民会館】&#10;有形固定資産減価償却率">
          <a:extLst>
            <a:ext uri="{FF2B5EF4-FFF2-40B4-BE49-F238E27FC236}">
              <a16:creationId xmlns:a16="http://schemas.microsoft.com/office/drawing/2014/main" id="{00000000-0008-0000-0200-00003D010000}"/>
            </a:ext>
          </a:extLst>
        </xdr:cNvPr>
        <xdr:cNvSpPr txBox="1"/>
      </xdr:nvSpPr>
      <xdr:spPr>
        <a:xfrm>
          <a:off x="1816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65876</xdr:rowOff>
    </xdr:from>
    <xdr:ext cx="405111" cy="259045"/>
    <xdr:sp macro="" textlink="">
      <xdr:nvSpPr>
        <xdr:cNvPr id="318" name="n_4mainValue【市民会館】&#10;有形固定資産減価償却率">
          <a:extLst>
            <a:ext uri="{FF2B5EF4-FFF2-40B4-BE49-F238E27FC236}">
              <a16:creationId xmlns:a16="http://schemas.microsoft.com/office/drawing/2014/main" id="{00000000-0008-0000-0200-00003E010000}"/>
            </a:ext>
          </a:extLst>
        </xdr:cNvPr>
        <xdr:cNvSpPr txBox="1"/>
      </xdr:nvSpPr>
      <xdr:spPr>
        <a:xfrm>
          <a:off x="9277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200-000059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200-00005B01000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200-00005D010000}"/>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100512</xdr:rowOff>
    </xdr:from>
    <xdr:to>
      <xdr:col>55</xdr:col>
      <xdr:colOff>50800</xdr:colOff>
      <xdr:row>108</xdr:row>
      <xdr:rowOff>30662</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78939</xdr:rowOff>
    </xdr:from>
    <xdr:ext cx="469744" cy="259045"/>
    <xdr:sp macro="" textlink="">
      <xdr:nvSpPr>
        <xdr:cNvPr id="361" name="【市民会館】&#10;一人当たり面積該当値テキスト">
          <a:extLst>
            <a:ext uri="{FF2B5EF4-FFF2-40B4-BE49-F238E27FC236}">
              <a16:creationId xmlns:a16="http://schemas.microsoft.com/office/drawing/2014/main" id="{00000000-0008-0000-0200-000069010000}"/>
            </a:ext>
          </a:extLst>
        </xdr:cNvPr>
        <xdr:cNvSpPr txBox="1"/>
      </xdr:nvSpPr>
      <xdr:spPr>
        <a:xfrm>
          <a:off x="10515600"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100512</xdr:rowOff>
    </xdr:from>
    <xdr:to>
      <xdr:col>50</xdr:col>
      <xdr:colOff>165100</xdr:colOff>
      <xdr:row>108</xdr:row>
      <xdr:rowOff>30662</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151312</xdr:rowOff>
    </xdr:from>
    <xdr:to>
      <xdr:col>55</xdr:col>
      <xdr:colOff>0</xdr:colOff>
      <xdr:row>107</xdr:row>
      <xdr:rowOff>151312</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639300" y="184964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151312</xdr:rowOff>
    </xdr:from>
    <xdr:to>
      <xdr:col>50</xdr:col>
      <xdr:colOff>114300</xdr:colOff>
      <xdr:row>107</xdr:row>
      <xdr:rowOff>152944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8750300" y="184964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102144</xdr:rowOff>
    </xdr:from>
    <xdr:to>
      <xdr:col>41</xdr:col>
      <xdr:colOff>101600</xdr:colOff>
      <xdr:row>108</xdr:row>
      <xdr:rowOff>32294</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152944</xdr:rowOff>
    </xdr:from>
    <xdr:to>
      <xdr:col>45</xdr:col>
      <xdr:colOff>177800</xdr:colOff>
      <xdr:row>107</xdr:row>
      <xdr:rowOff>152944</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861300" y="1849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103777</xdr:rowOff>
    </xdr:from>
    <xdr:to>
      <xdr:col>36</xdr:col>
      <xdr:colOff>165100</xdr:colOff>
      <xdr:row>108</xdr:row>
      <xdr:rowOff>33927</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152944</xdr:rowOff>
    </xdr:from>
    <xdr:to>
      <xdr:col>41</xdr:col>
      <xdr:colOff>50800</xdr:colOff>
      <xdr:row>107</xdr:row>
      <xdr:rowOff>154577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972300" y="1849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70" name="n_1aveValue【市民会館】&#10;一人当たり面積">
          <a:extLst>
            <a:ext uri="{FF2B5EF4-FFF2-40B4-BE49-F238E27FC236}">
              <a16:creationId xmlns:a16="http://schemas.microsoft.com/office/drawing/2014/main" id="{00000000-0008-0000-0200-000072010000}"/>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71" name="n_2aveValue【市民会館】&#10;一人当たり面積">
          <a:extLst>
            <a:ext uri="{FF2B5EF4-FFF2-40B4-BE49-F238E27FC236}">
              <a16:creationId xmlns:a16="http://schemas.microsoft.com/office/drawing/2014/main" id="{00000000-0008-0000-0200-000073010000}"/>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72" name="n_3aveValue【市民会館】&#10;一人当たり面積">
          <a:extLst>
            <a:ext uri="{FF2B5EF4-FFF2-40B4-BE49-F238E27FC236}">
              <a16:creationId xmlns:a16="http://schemas.microsoft.com/office/drawing/2014/main" id="{00000000-0008-0000-0200-000074010000}"/>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73" name="n_4aveValue【市民会館】&#10;一人当たり面積">
          <a:extLst>
            <a:ext uri="{FF2B5EF4-FFF2-40B4-BE49-F238E27FC236}">
              <a16:creationId xmlns:a16="http://schemas.microsoft.com/office/drawing/2014/main" id="{00000000-0008-0000-0200-000075010000}"/>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21789</xdr:rowOff>
    </xdr:from>
    <xdr:ext cx="469744" cy="259045"/>
    <xdr:sp macro="" textlink="">
      <xdr:nvSpPr>
        <xdr:cNvPr id="374" name="n_1mainValue【市民会館】&#10;一人当たり面積">
          <a:extLst>
            <a:ext uri="{FF2B5EF4-FFF2-40B4-BE49-F238E27FC236}">
              <a16:creationId xmlns:a16="http://schemas.microsoft.com/office/drawing/2014/main" id="{00000000-0008-0000-0200-000076010000}"/>
            </a:ext>
          </a:extLst>
        </xdr:cNvPr>
        <xdr:cNvSpPr txBox="1"/>
      </xdr:nvSpPr>
      <xdr:spPr>
        <a:xfrm>
          <a:off x="93917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375" name="n_2mainValue【市民会館】&#10;一人当たり面積">
          <a:extLst>
            <a:ext uri="{FF2B5EF4-FFF2-40B4-BE49-F238E27FC236}">
              <a16:creationId xmlns:a16="http://schemas.microsoft.com/office/drawing/2014/main" id="{00000000-0008-0000-0200-000077010000}"/>
            </a:ext>
          </a:extLst>
        </xdr:cNvPr>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23421</xdr:rowOff>
    </xdr:from>
    <xdr:ext cx="469744" cy="259045"/>
    <xdr:sp macro="" textlink="">
      <xdr:nvSpPr>
        <xdr:cNvPr id="376" name="n_3mainValue【市民会館】&#10;一人当たり面積">
          <a:extLst>
            <a:ext uri="{FF2B5EF4-FFF2-40B4-BE49-F238E27FC236}">
              <a16:creationId xmlns:a16="http://schemas.microsoft.com/office/drawing/2014/main" id="{00000000-0008-0000-0200-000078010000}"/>
            </a:ext>
          </a:extLst>
        </xdr:cNvPr>
        <xdr:cNvSpPr txBox="1"/>
      </xdr:nvSpPr>
      <xdr:spPr>
        <a:xfrm>
          <a:off x="7626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25054</xdr:rowOff>
    </xdr:from>
    <xdr:ext cx="469744" cy="259045"/>
    <xdr:sp macro="" textlink="">
      <xdr:nvSpPr>
        <xdr:cNvPr id="377" name="n_4mainValue【市民会館】&#10;一人当たり面積">
          <a:extLst>
            <a:ext uri="{FF2B5EF4-FFF2-40B4-BE49-F238E27FC236}">
              <a16:creationId xmlns:a16="http://schemas.microsoft.com/office/drawing/2014/main" id="{00000000-0008-0000-0200-000079010000}"/>
            </a:ext>
          </a:extLst>
        </xdr:cNvPr>
        <xdr:cNvSpPr txBox="1"/>
      </xdr:nvSpPr>
      <xdr:spPr>
        <a:xfrm>
          <a:off x="67374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00000000-0008-0000-0200-00009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一般廃棄物処理施設】&#10;有形固定資産減価償却率最小値テキスト">
          <a:extLst>
            <a:ext uri="{FF2B5EF4-FFF2-40B4-BE49-F238E27FC236}">
              <a16:creationId xmlns:a16="http://schemas.microsoft.com/office/drawing/2014/main" id="{00000000-0008-0000-0200-00009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05" name="【一般廃棄物処理施設】&#10;有形固定資産減価償却率最大値テキスト">
          <a:extLst>
            <a:ext uri="{FF2B5EF4-FFF2-40B4-BE49-F238E27FC236}">
              <a16:creationId xmlns:a16="http://schemas.microsoft.com/office/drawing/2014/main" id="{00000000-0008-0000-0200-000095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07" name="【一般廃棄物処理施設】&#10;有形固定資産減価償却率平均値テキスト">
          <a:extLst>
            <a:ext uri="{FF2B5EF4-FFF2-40B4-BE49-F238E27FC236}">
              <a16:creationId xmlns:a16="http://schemas.microsoft.com/office/drawing/2014/main" id="{00000000-0008-0000-0200-000097010000}"/>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419" name="【一般廃棄物処理施設】&#10;有形固定資産減価償却率該当値テキスト">
          <a:extLst>
            <a:ext uri="{FF2B5EF4-FFF2-40B4-BE49-F238E27FC236}">
              <a16:creationId xmlns:a16="http://schemas.microsoft.com/office/drawing/2014/main" id="{00000000-0008-0000-0200-0000A3010000}"/>
            </a:ext>
          </a:extLst>
        </xdr:cNvPr>
        <xdr:cNvSpPr txBox="1"/>
      </xdr:nvSpPr>
      <xdr:spPr>
        <a:xfrm>
          <a:off x="16357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100965</xdr:rowOff>
    </xdr:from>
    <xdr:to>
      <xdr:col>85</xdr:col>
      <xdr:colOff>127000</xdr:colOff>
      <xdr:row>37</xdr:row>
      <xdr:rowOff>68580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5481300" y="6101715"/>
          <a:ext cx="8382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39</xdr:row>
      <xdr:rowOff>144780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14592300" y="6101715"/>
          <a:ext cx="889000" cy="7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36830</xdr:rowOff>
    </xdr:from>
    <xdr:to>
      <xdr:col>72</xdr:col>
      <xdr:colOff>38100</xdr:colOff>
      <xdr:row>39</xdr:row>
      <xdr:rowOff>138430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365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87630</xdr:rowOff>
    </xdr:from>
    <xdr:to>
      <xdr:col>76</xdr:col>
      <xdr:colOff>114300</xdr:colOff>
      <xdr:row>39</xdr:row>
      <xdr:rowOff>144780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3703300" y="6774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87630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814300" y="6717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00000000-0008-0000-0200-0000AC010000}"/>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00000000-0008-0000-0200-0000AE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32" name="n_1mainValue【一般廃棄物処理施設】&#10;有形固定資産減価償却率">
          <a:extLst>
            <a:ext uri="{FF2B5EF4-FFF2-40B4-BE49-F238E27FC236}">
              <a16:creationId xmlns:a16="http://schemas.microsoft.com/office/drawing/2014/main" id="{00000000-0008-0000-0200-0000B0010000}"/>
            </a:ext>
          </a:extLst>
        </xdr:cNvPr>
        <xdr:cNvSpPr txBox="1"/>
      </xdr:nvSpPr>
      <xdr:spPr>
        <a:xfrm>
          <a:off x="1526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433" name="n_2mainValue【一般廃棄物処理施設】&#10;有形固定資産減価償却率">
          <a:extLst>
            <a:ext uri="{FF2B5EF4-FFF2-40B4-BE49-F238E27FC236}">
              <a16:creationId xmlns:a16="http://schemas.microsoft.com/office/drawing/2014/main" id="{00000000-0008-0000-0200-0000B1010000}"/>
            </a:ext>
          </a:extLst>
        </xdr:cNvPr>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434" name="n_3mainValue【一般廃棄物処理施設】&#10;有形固定資産減価償却率">
          <a:extLst>
            <a:ext uri="{FF2B5EF4-FFF2-40B4-BE49-F238E27FC236}">
              <a16:creationId xmlns:a16="http://schemas.microsoft.com/office/drawing/2014/main" id="{00000000-0008-0000-0200-0000B2010000}"/>
            </a:ext>
          </a:extLst>
        </xdr:cNvPr>
        <xdr:cNvSpPr txBox="1"/>
      </xdr:nvSpPr>
      <xdr:spPr>
        <a:xfrm>
          <a:off x="13500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435" name="n_4mainValue【一般廃棄物処理施設】&#10;有形固定資産減価償却率">
          <a:extLst>
            <a:ext uri="{FF2B5EF4-FFF2-40B4-BE49-F238E27FC236}">
              <a16:creationId xmlns:a16="http://schemas.microsoft.com/office/drawing/2014/main" id="{00000000-0008-0000-0200-0000B3010000}"/>
            </a:ext>
          </a:extLst>
        </xdr:cNvPr>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00000000-0008-0000-0200-0000CA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00000000-0008-0000-0200-0000CC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00000000-0008-0000-0200-0000CE010000}"/>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98680</xdr:rowOff>
    </xdr:from>
    <xdr:to>
      <xdr:col>116</xdr:col>
      <xdr:colOff>114300</xdr:colOff>
      <xdr:row>38</xdr:row>
      <xdr:rowOff>28830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22110700" y="64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121557</xdr:rowOff>
    </xdr:from>
    <xdr:ext cx="599010" cy="259045"/>
    <xdr:sp macro="" textlink="">
      <xdr:nvSpPr>
        <xdr:cNvPr id="474" name="【一般廃棄物処理施設】&#10;一人当たり有形固定資産（償却資産）額該当値テキスト">
          <a:extLst>
            <a:ext uri="{FF2B5EF4-FFF2-40B4-BE49-F238E27FC236}">
              <a16:creationId xmlns:a16="http://schemas.microsoft.com/office/drawing/2014/main" id="{00000000-0008-0000-0200-0000DA010000}"/>
            </a:ext>
          </a:extLst>
        </xdr:cNvPr>
        <xdr:cNvSpPr txBox="1"/>
      </xdr:nvSpPr>
      <xdr:spPr>
        <a:xfrm>
          <a:off x="22199600" y="629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127411</xdr:rowOff>
    </xdr:from>
    <xdr:to>
      <xdr:col>112</xdr:col>
      <xdr:colOff>38100</xdr:colOff>
      <xdr:row>39</xdr:row>
      <xdr:rowOff>57561</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21272500" y="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149480</xdr:rowOff>
    </xdr:from>
    <xdr:to>
      <xdr:col>116</xdr:col>
      <xdr:colOff>63500</xdr:colOff>
      <xdr:row>39</xdr:row>
      <xdr:rowOff>6761</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21323300" y="6493130"/>
          <a:ext cx="838200" cy="20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111811</xdr:rowOff>
    </xdr:from>
    <xdr:to>
      <xdr:col>107</xdr:col>
      <xdr:colOff>101600</xdr:colOff>
      <xdr:row>40</xdr:row>
      <xdr:rowOff>41961</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203835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6761</xdr:rowOff>
    </xdr:from>
    <xdr:to>
      <xdr:col>111</xdr:col>
      <xdr:colOff>177800</xdr:colOff>
      <xdr:row>39</xdr:row>
      <xdr:rowOff>162611</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0434300" y="6693311"/>
          <a:ext cx="889000" cy="15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112908</xdr:rowOff>
    </xdr:from>
    <xdr:to>
      <xdr:col>102</xdr:col>
      <xdr:colOff>165100</xdr:colOff>
      <xdr:row>40</xdr:row>
      <xdr:rowOff>43058</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19494500" y="67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162611</xdr:rowOff>
    </xdr:from>
    <xdr:to>
      <xdr:col>107</xdr:col>
      <xdr:colOff>50800</xdr:colOff>
      <xdr:row>39</xdr:row>
      <xdr:rowOff>163708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19545300" y="684916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113864</xdr:rowOff>
    </xdr:from>
    <xdr:to>
      <xdr:col>98</xdr:col>
      <xdr:colOff>38100</xdr:colOff>
      <xdr:row>40</xdr:row>
      <xdr:rowOff>44014</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18605500" y="680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163708</xdr:rowOff>
    </xdr:from>
    <xdr:to>
      <xdr:col>102</xdr:col>
      <xdr:colOff>114300</xdr:colOff>
      <xdr:row>39</xdr:row>
      <xdr:rowOff>164664</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18656300" y="6850258"/>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483" name="n_1aveValue【一般廃棄物処理施設】&#10;一人当たり有形固定資産（償却資産）額">
          <a:extLst>
            <a:ext uri="{FF2B5EF4-FFF2-40B4-BE49-F238E27FC236}">
              <a16:creationId xmlns:a16="http://schemas.microsoft.com/office/drawing/2014/main" id="{00000000-0008-0000-0200-0000E3010000}"/>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84" name="n_2aveValue【一般廃棄物処理施設】&#10;一人当たり有形固定資産（償却資産）額">
          <a:extLst>
            <a:ext uri="{FF2B5EF4-FFF2-40B4-BE49-F238E27FC236}">
              <a16:creationId xmlns:a16="http://schemas.microsoft.com/office/drawing/2014/main" id="{00000000-0008-0000-0200-0000E4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85" name="n_3aveValue【一般廃棄物処理施設】&#10;一人当たり有形固定資産（償却資産）額">
          <a:extLst>
            <a:ext uri="{FF2B5EF4-FFF2-40B4-BE49-F238E27FC236}">
              <a16:creationId xmlns:a16="http://schemas.microsoft.com/office/drawing/2014/main" id="{00000000-0008-0000-0200-0000E5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86" name="n_4aveValue【一般廃棄物処理施設】&#10;一人当たり有形固定資産（償却資産）額">
          <a:extLst>
            <a:ext uri="{FF2B5EF4-FFF2-40B4-BE49-F238E27FC236}">
              <a16:creationId xmlns:a16="http://schemas.microsoft.com/office/drawing/2014/main" id="{00000000-0008-0000-0200-0000E6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74087</xdr:rowOff>
    </xdr:from>
    <xdr:ext cx="599010" cy="259045"/>
    <xdr:sp macro="" textlink="">
      <xdr:nvSpPr>
        <xdr:cNvPr id="487" name="n_1mainValue【一般廃棄物処理施設】&#10;一人当たり有形固定資産（償却資産）額">
          <a:extLst>
            <a:ext uri="{FF2B5EF4-FFF2-40B4-BE49-F238E27FC236}">
              <a16:creationId xmlns:a16="http://schemas.microsoft.com/office/drawing/2014/main" id="{00000000-0008-0000-0200-0000E7010000}"/>
            </a:ext>
          </a:extLst>
        </xdr:cNvPr>
        <xdr:cNvSpPr txBox="1"/>
      </xdr:nvSpPr>
      <xdr:spPr>
        <a:xfrm>
          <a:off x="21011095" y="64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33088</xdr:rowOff>
    </xdr:from>
    <xdr:ext cx="599010" cy="259045"/>
    <xdr:sp macro="" textlink="">
      <xdr:nvSpPr>
        <xdr:cNvPr id="488" name="n_2mainValue【一般廃棄物処理施設】&#10;一人当たり有形固定資産（償却資産）額">
          <a:extLst>
            <a:ext uri="{FF2B5EF4-FFF2-40B4-BE49-F238E27FC236}">
              <a16:creationId xmlns:a16="http://schemas.microsoft.com/office/drawing/2014/main" id="{00000000-0008-0000-0200-0000E8010000}"/>
            </a:ext>
          </a:extLst>
        </xdr:cNvPr>
        <xdr:cNvSpPr txBox="1"/>
      </xdr:nvSpPr>
      <xdr:spPr>
        <a:xfrm>
          <a:off x="20134795" y="689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34185</xdr:rowOff>
    </xdr:from>
    <xdr:ext cx="599010" cy="259045"/>
    <xdr:sp macro="" textlink="">
      <xdr:nvSpPr>
        <xdr:cNvPr id="489" name="n_3mainValue【一般廃棄物処理施設】&#10;一人当たり有形固定資産（償却資産）額">
          <a:extLst>
            <a:ext uri="{FF2B5EF4-FFF2-40B4-BE49-F238E27FC236}">
              <a16:creationId xmlns:a16="http://schemas.microsoft.com/office/drawing/2014/main" id="{00000000-0008-0000-0200-0000E9010000}"/>
            </a:ext>
          </a:extLst>
        </xdr:cNvPr>
        <xdr:cNvSpPr txBox="1"/>
      </xdr:nvSpPr>
      <xdr:spPr>
        <a:xfrm>
          <a:off x="19245795" y="689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35141</xdr:rowOff>
    </xdr:from>
    <xdr:ext cx="599010" cy="259045"/>
    <xdr:sp macro="" textlink="">
      <xdr:nvSpPr>
        <xdr:cNvPr id="490" name="n_4mainValue【一般廃棄物処理施設】&#10;一人当たり有形固定資産（償却資産）額">
          <a:extLst>
            <a:ext uri="{FF2B5EF4-FFF2-40B4-BE49-F238E27FC236}">
              <a16:creationId xmlns:a16="http://schemas.microsoft.com/office/drawing/2014/main" id="{00000000-0008-0000-0200-0000EA010000}"/>
            </a:ext>
          </a:extLst>
        </xdr:cNvPr>
        <xdr:cNvSpPr txBox="1"/>
      </xdr:nvSpPr>
      <xdr:spPr>
        <a:xfrm>
          <a:off x="18356795" y="689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00000000-0008-0000-0200-00000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28" name="【消防施設】&#10;有形固定資産減価償却率最小値テキスト">
          <a:extLst>
            <a:ext uri="{FF2B5EF4-FFF2-40B4-BE49-F238E27FC236}">
              <a16:creationId xmlns:a16="http://schemas.microsoft.com/office/drawing/2014/main" id="{00000000-0008-0000-0200-000010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30" name="【消防施設】&#10;有形固定資産減価償却率最大値テキスト">
          <a:extLst>
            <a:ext uri="{FF2B5EF4-FFF2-40B4-BE49-F238E27FC236}">
              <a16:creationId xmlns:a16="http://schemas.microsoft.com/office/drawing/2014/main" id="{00000000-0008-0000-0200-000012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32" name="【消防施設】&#10;有形固定資産減価償却率平均値テキスト">
          <a:extLst>
            <a:ext uri="{FF2B5EF4-FFF2-40B4-BE49-F238E27FC236}">
              <a16:creationId xmlns:a16="http://schemas.microsoft.com/office/drawing/2014/main" id="{00000000-0008-0000-0200-000014020000}"/>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6268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123207</xdr:rowOff>
    </xdr:from>
    <xdr:ext cx="405111" cy="259045"/>
    <xdr:sp macro="" textlink="">
      <xdr:nvSpPr>
        <xdr:cNvPr id="544" name="【消防施設】&#10;有形固定資産減価償却率該当値テキスト">
          <a:extLst>
            <a:ext uri="{FF2B5EF4-FFF2-40B4-BE49-F238E27FC236}">
              <a16:creationId xmlns:a16="http://schemas.microsoft.com/office/drawing/2014/main" id="{00000000-0008-0000-0200-000020020000}"/>
            </a:ext>
          </a:extLst>
        </xdr:cNvPr>
        <xdr:cNvSpPr txBox="1"/>
      </xdr:nvSpPr>
      <xdr:spPr>
        <a:xfrm>
          <a:off x="16357600"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154939</xdr:rowOff>
    </xdr:from>
    <xdr:to>
      <xdr:col>81</xdr:col>
      <xdr:colOff>101600</xdr:colOff>
      <xdr:row>77</xdr:row>
      <xdr:rowOff>85089</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5430500" y="131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34289</xdr:rowOff>
    </xdr:from>
    <xdr:to>
      <xdr:col>85</xdr:col>
      <xdr:colOff>127000</xdr:colOff>
      <xdr:row>78</xdr:row>
      <xdr:rowOff>49530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5481300" y="1323593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84455</xdr:rowOff>
    </xdr:from>
    <xdr:to>
      <xdr:col>76</xdr:col>
      <xdr:colOff>165100</xdr:colOff>
      <xdr:row>78</xdr:row>
      <xdr:rowOff>14605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4541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34289</xdr:rowOff>
    </xdr:from>
    <xdr:to>
      <xdr:col>81</xdr:col>
      <xdr:colOff>50800</xdr:colOff>
      <xdr:row>77</xdr:row>
      <xdr:rowOff>135255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4592300" y="1323593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40639</xdr:rowOff>
    </xdr:from>
    <xdr:to>
      <xdr:col>72</xdr:col>
      <xdr:colOff>38100</xdr:colOff>
      <xdr:row>77</xdr:row>
      <xdr:rowOff>142239</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3652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91439</xdr:rowOff>
    </xdr:from>
    <xdr:to>
      <xdr:col>76</xdr:col>
      <xdr:colOff>114300</xdr:colOff>
      <xdr:row>77</xdr:row>
      <xdr:rowOff>135255</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3703300" y="132930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27305</xdr:rowOff>
    </xdr:from>
    <xdr:to>
      <xdr:col>67</xdr:col>
      <xdr:colOff>101600</xdr:colOff>
      <xdr:row>77</xdr:row>
      <xdr:rowOff>128905</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2763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78105</xdr:rowOff>
    </xdr:from>
    <xdr:to>
      <xdr:col>71</xdr:col>
      <xdr:colOff>177800</xdr:colOff>
      <xdr:row>77</xdr:row>
      <xdr:rowOff>91439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814300" y="13279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53" name="n_1aveValue【消防施設】&#10;有形固定資産減価償却率">
          <a:extLst>
            <a:ext uri="{FF2B5EF4-FFF2-40B4-BE49-F238E27FC236}">
              <a16:creationId xmlns:a16="http://schemas.microsoft.com/office/drawing/2014/main" id="{00000000-0008-0000-0200-000029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54" name="n_2aveValue【消防施設】&#10;有形固定資産減価償却率">
          <a:extLst>
            <a:ext uri="{FF2B5EF4-FFF2-40B4-BE49-F238E27FC236}">
              <a16:creationId xmlns:a16="http://schemas.microsoft.com/office/drawing/2014/main" id="{00000000-0008-0000-0200-00002A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55" name="n_3aveValue【消防施設】&#10;有形固定資産減価償却率">
          <a:extLst>
            <a:ext uri="{FF2B5EF4-FFF2-40B4-BE49-F238E27FC236}">
              <a16:creationId xmlns:a16="http://schemas.microsoft.com/office/drawing/2014/main" id="{00000000-0008-0000-0200-00002B020000}"/>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56" name="n_4aveValue【消防施設】&#10;有形固定資産減価償却率">
          <a:extLst>
            <a:ext uri="{FF2B5EF4-FFF2-40B4-BE49-F238E27FC236}">
              <a16:creationId xmlns:a16="http://schemas.microsoft.com/office/drawing/2014/main" id="{00000000-0008-0000-0200-00002C020000}"/>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101617</xdr:rowOff>
    </xdr:from>
    <xdr:ext cx="405111" cy="259045"/>
    <xdr:sp macro="" textlink="">
      <xdr:nvSpPr>
        <xdr:cNvPr id="557" name="n_1mainValue【消防施設】&#10;有形固定資産減価償却率">
          <a:extLst>
            <a:ext uri="{FF2B5EF4-FFF2-40B4-BE49-F238E27FC236}">
              <a16:creationId xmlns:a16="http://schemas.microsoft.com/office/drawing/2014/main" id="{00000000-0008-0000-0200-00002D020000}"/>
            </a:ext>
          </a:extLst>
        </xdr:cNvPr>
        <xdr:cNvSpPr txBox="1"/>
      </xdr:nvSpPr>
      <xdr:spPr>
        <a:xfrm>
          <a:off x="15266044" y="1296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31132</xdr:rowOff>
    </xdr:from>
    <xdr:ext cx="405111" cy="259045"/>
    <xdr:sp macro="" textlink="">
      <xdr:nvSpPr>
        <xdr:cNvPr id="558" name="n_2mainValue【消防施設】&#10;有形固定資産減価償却率">
          <a:extLst>
            <a:ext uri="{FF2B5EF4-FFF2-40B4-BE49-F238E27FC236}">
              <a16:creationId xmlns:a16="http://schemas.microsoft.com/office/drawing/2014/main" id="{00000000-0008-0000-0200-00002E020000}"/>
            </a:ext>
          </a:extLst>
        </xdr:cNvPr>
        <xdr:cNvSpPr txBox="1"/>
      </xdr:nvSpPr>
      <xdr:spPr>
        <a:xfrm>
          <a:off x="143897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158766</xdr:rowOff>
    </xdr:from>
    <xdr:ext cx="405111" cy="259045"/>
    <xdr:sp macro="" textlink="">
      <xdr:nvSpPr>
        <xdr:cNvPr id="559" name="n_3mainValue【消防施設】&#10;有形固定資産減価償却率">
          <a:extLst>
            <a:ext uri="{FF2B5EF4-FFF2-40B4-BE49-F238E27FC236}">
              <a16:creationId xmlns:a16="http://schemas.microsoft.com/office/drawing/2014/main" id="{00000000-0008-0000-0200-00002F020000}"/>
            </a:ext>
          </a:extLst>
        </xdr:cNvPr>
        <xdr:cNvSpPr txBox="1"/>
      </xdr:nvSpPr>
      <xdr:spPr>
        <a:xfrm>
          <a:off x="13500744"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145432</xdr:rowOff>
    </xdr:from>
    <xdr:ext cx="405111" cy="259045"/>
    <xdr:sp macro="" textlink="">
      <xdr:nvSpPr>
        <xdr:cNvPr id="560" name="n_4mainValue【消防施設】&#10;有形固定資産減価償却率">
          <a:extLst>
            <a:ext uri="{FF2B5EF4-FFF2-40B4-BE49-F238E27FC236}">
              <a16:creationId xmlns:a16="http://schemas.microsoft.com/office/drawing/2014/main" id="{00000000-0008-0000-0200-000030020000}"/>
            </a:ext>
          </a:extLst>
        </xdr:cNvPr>
        <xdr:cNvSpPr txBox="1"/>
      </xdr:nvSpPr>
      <xdr:spPr>
        <a:xfrm>
          <a:off x="126117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00000000-0008-0000-0200-00004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5" name="【消防施設】&#10;一人当たり面積最小値テキスト">
          <a:extLst>
            <a:ext uri="{FF2B5EF4-FFF2-40B4-BE49-F238E27FC236}">
              <a16:creationId xmlns:a16="http://schemas.microsoft.com/office/drawing/2014/main" id="{00000000-0008-0000-0200-00004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87" name="【消防施設】&#10;一人当たり面積最大値テキスト">
          <a:extLst>
            <a:ext uri="{FF2B5EF4-FFF2-40B4-BE49-F238E27FC236}">
              <a16:creationId xmlns:a16="http://schemas.microsoft.com/office/drawing/2014/main" id="{00000000-0008-0000-0200-00004B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89" name="【消防施設】&#10;一人当たり面積平均値テキスト">
          <a:extLst>
            <a:ext uri="{FF2B5EF4-FFF2-40B4-BE49-F238E27FC236}">
              <a16:creationId xmlns:a16="http://schemas.microsoft.com/office/drawing/2014/main" id="{00000000-0008-0000-0200-00004D02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01" name="【消防施設】&#10;一人当たり面積該当値テキスト">
          <a:extLst>
            <a:ext uri="{FF2B5EF4-FFF2-40B4-BE49-F238E27FC236}">
              <a16:creationId xmlns:a16="http://schemas.microsoft.com/office/drawing/2014/main" id="{00000000-0008-0000-0200-000059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46355</xdr:rowOff>
    </xdr:from>
    <xdr:to>
      <xdr:col>107</xdr:col>
      <xdr:colOff>101600</xdr:colOff>
      <xdr:row>85</xdr:row>
      <xdr:rowOff>147955</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97155</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466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97155</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9545300" y="1466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57786</xdr:rowOff>
    </xdr:from>
    <xdr:to>
      <xdr:col>98</xdr:col>
      <xdr:colOff>38100</xdr:colOff>
      <xdr:row>85</xdr:row>
      <xdr:rowOff>159386</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8605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108586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8656300" y="146685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10" name="n_1aveValue【消防施設】&#10;一人当たり面積">
          <a:extLst>
            <a:ext uri="{FF2B5EF4-FFF2-40B4-BE49-F238E27FC236}">
              <a16:creationId xmlns:a16="http://schemas.microsoft.com/office/drawing/2014/main" id="{00000000-0008-0000-0200-00006202000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11" name="n_2aveValue【消防施設】&#10;一人当たり面積">
          <a:extLst>
            <a:ext uri="{FF2B5EF4-FFF2-40B4-BE49-F238E27FC236}">
              <a16:creationId xmlns:a16="http://schemas.microsoft.com/office/drawing/2014/main" id="{00000000-0008-0000-0200-00006302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12" name="n_3aveValue【消防施設】&#10;一人当たり面積">
          <a:extLst>
            <a:ext uri="{FF2B5EF4-FFF2-40B4-BE49-F238E27FC236}">
              <a16:creationId xmlns:a16="http://schemas.microsoft.com/office/drawing/2014/main" id="{00000000-0008-0000-0200-00006402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13" name="n_4aveValue【消防施設】&#10;一人当たり面積">
          <a:extLst>
            <a:ext uri="{FF2B5EF4-FFF2-40B4-BE49-F238E27FC236}">
              <a16:creationId xmlns:a16="http://schemas.microsoft.com/office/drawing/2014/main" id="{00000000-0008-0000-0200-000065020000}"/>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14" name="n_1mainValue【消防施設】&#10;一人当たり面積">
          <a:extLst>
            <a:ext uri="{FF2B5EF4-FFF2-40B4-BE49-F238E27FC236}">
              <a16:creationId xmlns:a16="http://schemas.microsoft.com/office/drawing/2014/main" id="{00000000-0008-0000-0200-000066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139082</xdr:rowOff>
    </xdr:from>
    <xdr:ext cx="469744" cy="259045"/>
    <xdr:sp macro="" textlink="">
      <xdr:nvSpPr>
        <xdr:cNvPr id="615" name="n_2mainValue【消防施設】&#10;一人当たり面積">
          <a:extLst>
            <a:ext uri="{FF2B5EF4-FFF2-40B4-BE49-F238E27FC236}">
              <a16:creationId xmlns:a16="http://schemas.microsoft.com/office/drawing/2014/main" id="{00000000-0008-0000-0200-000067020000}"/>
            </a:ext>
          </a:extLst>
        </xdr:cNvPr>
        <xdr:cNvSpPr txBox="1"/>
      </xdr:nvSpPr>
      <xdr:spPr>
        <a:xfrm>
          <a:off x="20199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16" name="n_3mainValue【消防施設】&#10;一人当たり面積">
          <a:extLst>
            <a:ext uri="{FF2B5EF4-FFF2-40B4-BE49-F238E27FC236}">
              <a16:creationId xmlns:a16="http://schemas.microsoft.com/office/drawing/2014/main" id="{00000000-0008-0000-0200-000068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150513</xdr:rowOff>
    </xdr:from>
    <xdr:ext cx="469744" cy="259045"/>
    <xdr:sp macro="" textlink="">
      <xdr:nvSpPr>
        <xdr:cNvPr id="617" name="n_4mainValue【消防施設】&#10;一人当たり面積">
          <a:extLst>
            <a:ext uri="{FF2B5EF4-FFF2-40B4-BE49-F238E27FC236}">
              <a16:creationId xmlns:a16="http://schemas.microsoft.com/office/drawing/2014/main" id="{00000000-0008-0000-0200-000069020000}"/>
            </a:ext>
          </a:extLst>
        </xdr:cNvPr>
        <xdr:cNvSpPr txBox="1"/>
      </xdr:nvSpPr>
      <xdr:spPr>
        <a:xfrm>
          <a:off x="18421427" y="147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44" name="【庁舎】&#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46" name="【庁舎】&#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48" name="【庁舎】&#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84182</xdr:rowOff>
    </xdr:from>
    <xdr:to>
      <xdr:col>85</xdr:col>
      <xdr:colOff>177800</xdr:colOff>
      <xdr:row>103</xdr:row>
      <xdr:rowOff>14332</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6268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107059</xdr:rowOff>
    </xdr:from>
    <xdr:ext cx="405111" cy="259045"/>
    <xdr:sp macro="" textlink="">
      <xdr:nvSpPr>
        <xdr:cNvPr id="660" name="【庁舎】&#10;有形固定資産減価償却率該当値テキスト">
          <a:extLst>
            <a:ext uri="{FF2B5EF4-FFF2-40B4-BE49-F238E27FC236}">
              <a16:creationId xmlns:a16="http://schemas.microsoft.com/office/drawing/2014/main" id="{00000000-0008-0000-0200-000094020000}"/>
            </a:ext>
          </a:extLst>
        </xdr:cNvPr>
        <xdr:cNvSpPr txBox="1"/>
      </xdr:nvSpPr>
      <xdr:spPr>
        <a:xfrm>
          <a:off x="16357600" y="174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134982</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5481300" y="1756410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136434</xdr:rowOff>
    </xdr:from>
    <xdr:to>
      <xdr:col>76</xdr:col>
      <xdr:colOff>165100</xdr:colOff>
      <xdr:row>102</xdr:row>
      <xdr:rowOff>66584</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541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102</xdr:row>
      <xdr:rowOff>76200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592300" y="175036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77651</xdr:rowOff>
    </xdr:from>
    <xdr:to>
      <xdr:col>72</xdr:col>
      <xdr:colOff>38100</xdr:colOff>
      <xdr:row>102</xdr:row>
      <xdr:rowOff>7801</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65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128451</xdr:rowOff>
    </xdr:from>
    <xdr:to>
      <xdr:col>76</xdr:col>
      <xdr:colOff>114300</xdr:colOff>
      <xdr:row>102</xdr:row>
      <xdr:rowOff>15784</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3703300" y="174449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128451</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814300" y="1738448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69" name="n_1aveValue【庁舎】&#10;有形固定資産減価償却率">
          <a:extLst>
            <a:ext uri="{FF2B5EF4-FFF2-40B4-BE49-F238E27FC236}">
              <a16:creationId xmlns:a16="http://schemas.microsoft.com/office/drawing/2014/main" id="{00000000-0008-0000-0200-00009D02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70" name="n_2aveValue【庁舎】&#10;有形固定資産減価償却率">
          <a:extLst>
            <a:ext uri="{FF2B5EF4-FFF2-40B4-BE49-F238E27FC236}">
              <a16:creationId xmlns:a16="http://schemas.microsoft.com/office/drawing/2014/main" id="{00000000-0008-0000-0200-00009E020000}"/>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71" name="n_3aveValue【庁舎】&#10;有形固定資産減価償却率">
          <a:extLst>
            <a:ext uri="{FF2B5EF4-FFF2-40B4-BE49-F238E27FC236}">
              <a16:creationId xmlns:a16="http://schemas.microsoft.com/office/drawing/2014/main" id="{00000000-0008-0000-0200-00009F020000}"/>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72" name="n_4aveValue【庁舎】&#10;有形固定資産減価償却率">
          <a:extLst>
            <a:ext uri="{FF2B5EF4-FFF2-40B4-BE49-F238E27FC236}">
              <a16:creationId xmlns:a16="http://schemas.microsoft.com/office/drawing/2014/main" id="{00000000-0008-0000-0200-0000A0020000}"/>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673" name="n_1mainValue【庁舎】&#10;有形固定資産減価償却率">
          <a:extLst>
            <a:ext uri="{FF2B5EF4-FFF2-40B4-BE49-F238E27FC236}">
              <a16:creationId xmlns:a16="http://schemas.microsoft.com/office/drawing/2014/main" id="{00000000-0008-0000-0200-0000A1020000}"/>
            </a:ext>
          </a:extLst>
        </xdr:cNvPr>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83111</xdr:rowOff>
    </xdr:from>
    <xdr:ext cx="405111" cy="259045"/>
    <xdr:sp macro="" textlink="">
      <xdr:nvSpPr>
        <xdr:cNvPr id="674" name="n_2mainValue【庁舎】&#10;有形固定資産減価償却率">
          <a:extLst>
            <a:ext uri="{FF2B5EF4-FFF2-40B4-BE49-F238E27FC236}">
              <a16:creationId xmlns:a16="http://schemas.microsoft.com/office/drawing/2014/main" id="{00000000-0008-0000-0200-0000A2020000}"/>
            </a:ext>
          </a:extLst>
        </xdr:cNvPr>
        <xdr:cNvSpPr txBox="1"/>
      </xdr:nvSpPr>
      <xdr:spPr>
        <a:xfrm>
          <a:off x="14389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24328</xdr:rowOff>
    </xdr:from>
    <xdr:ext cx="405111" cy="259045"/>
    <xdr:sp macro="" textlink="">
      <xdr:nvSpPr>
        <xdr:cNvPr id="675" name="n_3mainValue【庁舎】&#10;有形固定資産減価償却率">
          <a:extLst>
            <a:ext uri="{FF2B5EF4-FFF2-40B4-BE49-F238E27FC236}">
              <a16:creationId xmlns:a16="http://schemas.microsoft.com/office/drawing/2014/main" id="{00000000-0008-0000-0200-0000A3020000}"/>
            </a:ext>
          </a:extLst>
        </xdr:cNvPr>
        <xdr:cNvSpPr txBox="1"/>
      </xdr:nvSpPr>
      <xdr:spPr>
        <a:xfrm>
          <a:off x="13500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676" name="n_4mainValue【庁舎】&#10;有形固定資産減価償却率">
          <a:extLst>
            <a:ext uri="{FF2B5EF4-FFF2-40B4-BE49-F238E27FC236}">
              <a16:creationId xmlns:a16="http://schemas.microsoft.com/office/drawing/2014/main" id="{00000000-0008-0000-0200-0000A4020000}"/>
            </a:ext>
          </a:extLst>
        </xdr:cNvPr>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庁舎】&#10;一人当たり面積グラフ枠">
          <a:extLst>
            <a:ext uri="{FF2B5EF4-FFF2-40B4-BE49-F238E27FC236}">
              <a16:creationId xmlns:a16="http://schemas.microsoft.com/office/drawing/2014/main" id="{00000000-0008-0000-0200-0000B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03" name="【庁舎】&#10;一人当たり面積最小値テキスト">
          <a:extLst>
            <a:ext uri="{FF2B5EF4-FFF2-40B4-BE49-F238E27FC236}">
              <a16:creationId xmlns:a16="http://schemas.microsoft.com/office/drawing/2014/main" id="{00000000-0008-0000-0200-0000BF02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05" name="【庁舎】&#10;一人当たり面積最大値テキスト">
          <a:extLst>
            <a:ext uri="{FF2B5EF4-FFF2-40B4-BE49-F238E27FC236}">
              <a16:creationId xmlns:a16="http://schemas.microsoft.com/office/drawing/2014/main" id="{00000000-0008-0000-0200-0000C102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07" name="【庁舎】&#10;一人当たり面積平均値テキスト">
          <a:extLst>
            <a:ext uri="{FF2B5EF4-FFF2-40B4-BE49-F238E27FC236}">
              <a16:creationId xmlns:a16="http://schemas.microsoft.com/office/drawing/2014/main" id="{00000000-0008-0000-0200-0000C3020000}"/>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19" name="【庁舎】&#10;一人当たり面積該当値テキスト">
          <a:extLst>
            <a:ext uri="{FF2B5EF4-FFF2-40B4-BE49-F238E27FC236}">
              <a16:creationId xmlns:a16="http://schemas.microsoft.com/office/drawing/2014/main" id="{00000000-0008-0000-0200-0000CF020000}"/>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140788</xdr:rowOff>
    </xdr:from>
    <xdr:to>
      <xdr:col>112</xdr:col>
      <xdr:colOff>38100</xdr:colOff>
      <xdr:row>107</xdr:row>
      <xdr:rowOff>70938</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1272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20138</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1323300" y="1836420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20138</xdr:rowOff>
    </xdr:from>
    <xdr:to>
      <xdr:col>111</xdr:col>
      <xdr:colOff>177800</xdr:colOff>
      <xdr:row>107</xdr:row>
      <xdr:rowOff>22316</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0434300" y="183652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9494500" y="18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23405</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9545300" y="183674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153307</xdr:rowOff>
    </xdr:from>
    <xdr:to>
      <xdr:col>98</xdr:col>
      <xdr:colOff>38100</xdr:colOff>
      <xdr:row>106</xdr:row>
      <xdr:rowOff>83457</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8605500" y="181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32657</xdr:rowOff>
    </xdr:from>
    <xdr:to>
      <xdr:col>102</xdr:col>
      <xdr:colOff>114300</xdr:colOff>
      <xdr:row>107</xdr:row>
      <xdr:rowOff>23405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656300" y="18206357"/>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28" name="n_1aveValue【庁舎】&#10;一人当たり面積">
          <a:extLst>
            <a:ext uri="{FF2B5EF4-FFF2-40B4-BE49-F238E27FC236}">
              <a16:creationId xmlns:a16="http://schemas.microsoft.com/office/drawing/2014/main" id="{00000000-0008-0000-0200-0000D8020000}"/>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29" name="n_2aveValue【庁舎】&#10;一人当たり面積">
          <a:extLst>
            <a:ext uri="{FF2B5EF4-FFF2-40B4-BE49-F238E27FC236}">
              <a16:creationId xmlns:a16="http://schemas.microsoft.com/office/drawing/2014/main" id="{00000000-0008-0000-0200-0000D902000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30" name="n_3aveValue【庁舎】&#10;一人当たり面積">
          <a:extLst>
            <a:ext uri="{FF2B5EF4-FFF2-40B4-BE49-F238E27FC236}">
              <a16:creationId xmlns:a16="http://schemas.microsoft.com/office/drawing/2014/main" id="{00000000-0008-0000-0200-0000DA02000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731" name="n_4aveValue【庁舎】&#10;一人当たり面積">
          <a:extLst>
            <a:ext uri="{FF2B5EF4-FFF2-40B4-BE49-F238E27FC236}">
              <a16:creationId xmlns:a16="http://schemas.microsoft.com/office/drawing/2014/main" id="{00000000-0008-0000-0200-0000DB02000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62065</xdr:rowOff>
    </xdr:from>
    <xdr:ext cx="469744" cy="259045"/>
    <xdr:sp macro="" textlink="">
      <xdr:nvSpPr>
        <xdr:cNvPr id="732" name="n_1mainValue【庁舎】&#10;一人当たり面積">
          <a:extLst>
            <a:ext uri="{FF2B5EF4-FFF2-40B4-BE49-F238E27FC236}">
              <a16:creationId xmlns:a16="http://schemas.microsoft.com/office/drawing/2014/main" id="{00000000-0008-0000-0200-0000DC020000}"/>
            </a:ext>
          </a:extLst>
        </xdr:cNvPr>
        <xdr:cNvSpPr txBox="1"/>
      </xdr:nvSpPr>
      <xdr:spPr>
        <a:xfrm>
          <a:off x="21075727" y="1840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33" name="n_2mainValue【庁舎】&#10;一人当たり面積">
          <a:extLst>
            <a:ext uri="{FF2B5EF4-FFF2-40B4-BE49-F238E27FC236}">
              <a16:creationId xmlns:a16="http://schemas.microsoft.com/office/drawing/2014/main" id="{00000000-0008-0000-0200-0000DD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65332</xdr:rowOff>
    </xdr:from>
    <xdr:ext cx="469744" cy="259045"/>
    <xdr:sp macro="" textlink="">
      <xdr:nvSpPr>
        <xdr:cNvPr id="734" name="n_3mainValue【庁舎】&#10;一人当たり面積">
          <a:extLst>
            <a:ext uri="{FF2B5EF4-FFF2-40B4-BE49-F238E27FC236}">
              <a16:creationId xmlns:a16="http://schemas.microsoft.com/office/drawing/2014/main" id="{00000000-0008-0000-0200-0000DE020000}"/>
            </a:ext>
          </a:extLst>
        </xdr:cNvPr>
        <xdr:cNvSpPr txBox="1"/>
      </xdr:nvSpPr>
      <xdr:spPr>
        <a:xfrm>
          <a:off x="19310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99984</xdr:rowOff>
    </xdr:from>
    <xdr:ext cx="469744" cy="259045"/>
    <xdr:sp macro="" textlink="">
      <xdr:nvSpPr>
        <xdr:cNvPr id="735" name="n_4mainValue【庁舎】&#10;一人当たり面積">
          <a:extLst>
            <a:ext uri="{FF2B5EF4-FFF2-40B4-BE49-F238E27FC236}">
              <a16:creationId xmlns:a16="http://schemas.microsoft.com/office/drawing/2014/main" id="{00000000-0008-0000-0200-0000DF020000}"/>
            </a:ext>
          </a:extLst>
        </xdr:cNvPr>
        <xdr:cNvSpPr txBox="1"/>
      </xdr:nvSpPr>
      <xdr:spPr>
        <a:xfrm>
          <a:off x="184214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類似団体と比較して特に有形固定資産減価償却率が高くなっている施設は市民会館であり、特に低くなっている施設は庁舎・消防施設である。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令和３年度に完成した多機能観光支援施設に機能を移転しているが、当該施設は町営市場の２階に位置し建物構造が一体となっているため除却に至っていない状況である。また、庁舎は平成２６年度に改築し、消防施設は消防本部と今帰仁分遣所をそれぞれ平成２２年度と平成２６年度に改築を終えてい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図書館は除却し、令和３年度に完成した多機能観光支援施設の図書資料室にて機能を補完しているが、図書館上に基づく施設でないため数値としては計上していない。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令和４年度に比べ、固定資産税等の税収や地方消費税交付金が伸びており、基準財政収入額が増加しているが、それ以上に基準財政需要額が増加しているため、財政力指数が減少となっている。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依然として、類似団体や県平均を下回っているため、今後も税収等の歳入確保に努める。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地方税や地方交付税等の増額により、経常一般財源が増加した。また、補助費等や人件費等の減少により経常経費が減少したことで、令和４年度より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扶助費・公債費等が財政の硬直化の原因となっており、今後も経常経費の圧縮に向けた行財政改革を進めていく必要がある。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22352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7838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65</xdr:row>
      <xdr:rowOff>22352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943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65</xdr:row>
      <xdr:rowOff>114046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4943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114046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1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人件費については、職員の基本給の増加等で、令和４年度より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百万円の増加となっている。また、維持補修費については、道路維持費や学校管理費等の増加で、令和４年度より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類似団体平均よりも下回っているものの、引き続き人件費・物件費等の抑制を図っていく必要がある。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17109</xdr:rowOff>
    </xdr:from>
    <xdr:to>
      <xdr:col>23</xdr:col>
      <xdr:colOff>133350</xdr:colOff>
      <xdr:row>82</xdr:row>
      <xdr:rowOff>27849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6009"/>
          <a:ext cx="8382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128888</xdr:rowOff>
    </xdr:from>
    <xdr:to>
      <xdr:col>19</xdr:col>
      <xdr:colOff>133350</xdr:colOff>
      <xdr:row>82</xdr:row>
      <xdr:rowOff>17109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6338"/>
          <a:ext cx="889000" cy="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127851</xdr:rowOff>
    </xdr:from>
    <xdr:to>
      <xdr:col>15</xdr:col>
      <xdr:colOff>82550</xdr:colOff>
      <xdr:row>81</xdr:row>
      <xdr:rowOff>128888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5301"/>
          <a:ext cx="8890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66027</xdr:rowOff>
    </xdr:from>
    <xdr:to>
      <xdr:col>11</xdr:col>
      <xdr:colOff>31750</xdr:colOff>
      <xdr:row>81</xdr:row>
      <xdr:rowOff>127851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3477"/>
          <a:ext cx="889000" cy="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148499</xdr:rowOff>
    </xdr:from>
    <xdr:to>
      <xdr:col>23</xdr:col>
      <xdr:colOff>184150</xdr:colOff>
      <xdr:row>82</xdr:row>
      <xdr:rowOff>78649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165026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137759</xdr:rowOff>
    </xdr:from>
    <xdr:to>
      <xdr:col>19</xdr:col>
      <xdr:colOff>184150</xdr:colOff>
      <xdr:row>82</xdr:row>
      <xdr:rowOff>67909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78086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9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78088</xdr:rowOff>
    </xdr:from>
    <xdr:to>
      <xdr:col>15</xdr:col>
      <xdr:colOff>133350</xdr:colOff>
      <xdr:row>82</xdr:row>
      <xdr:rowOff>8238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18415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77051</xdr:rowOff>
    </xdr:from>
    <xdr:to>
      <xdr:col>11</xdr:col>
      <xdr:colOff>82550</xdr:colOff>
      <xdr:row>82</xdr:row>
      <xdr:rowOff>7201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17378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15227</xdr:rowOff>
    </xdr:from>
    <xdr:to>
      <xdr:col>7</xdr:col>
      <xdr:colOff>31750</xdr:colOff>
      <xdr:row>81</xdr:row>
      <xdr:rowOff>116827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過去５年間と同様に類似団体平均よりも低い水準で推移している。各手当の上限額の設定等により継続して職員給の抑制を図っており、今後も給与体系の適正化に努めていく。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0821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7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119945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760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15522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5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66322</xdr:rowOff>
    </xdr:from>
    <xdr:to>
      <xdr:col>73</xdr:col>
      <xdr:colOff>44450</xdr:colOff>
      <xdr:row>82</xdr:row>
      <xdr:rowOff>167922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6649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退職者と同数以下での新規採用等を行っているため、類似団体の平均より下回っている。引き続き、行政サービスの質を低下させることのないよう、バランスを考慮した職員採用を行い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58089</xdr:rowOff>
    </xdr:from>
    <xdr:to>
      <xdr:col>81</xdr:col>
      <xdr:colOff>44450</xdr:colOff>
      <xdr:row>61</xdr:row>
      <xdr:rowOff>85116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16539"/>
          <a:ext cx="8382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58089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5440"/>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45542</xdr:rowOff>
    </xdr:from>
    <xdr:to>
      <xdr:col>72</xdr:col>
      <xdr:colOff>203200</xdr:colOff>
      <xdr:row>61</xdr:row>
      <xdr:rowOff>46990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399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29616</xdr:rowOff>
    </xdr:from>
    <xdr:to>
      <xdr:col>68</xdr:col>
      <xdr:colOff>152400</xdr:colOff>
      <xdr:row>61</xdr:row>
      <xdr:rowOff>45542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806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34316</xdr:rowOff>
    </xdr:from>
    <xdr:to>
      <xdr:col>81</xdr:col>
      <xdr:colOff>95250</xdr:colOff>
      <xdr:row>61</xdr:row>
      <xdr:rowOff>135916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50843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7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7289</xdr:rowOff>
    </xdr:from>
    <xdr:to>
      <xdr:col>77</xdr:col>
      <xdr:colOff>95250</xdr:colOff>
      <xdr:row>61</xdr:row>
      <xdr:rowOff>108889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166192</xdr:rowOff>
    </xdr:from>
    <xdr:to>
      <xdr:col>68</xdr:col>
      <xdr:colOff>203200</xdr:colOff>
      <xdr:row>61</xdr:row>
      <xdr:rowOff>96342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106519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150266</xdr:rowOff>
    </xdr:from>
    <xdr:to>
      <xdr:col>64</xdr:col>
      <xdr:colOff>152400</xdr:colOff>
      <xdr:row>61</xdr:row>
      <xdr:rowOff>80416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90593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％の改善が図られているが、平成２４年度から文教施設や庁舎等の施設整備を行っており、実質公債費比率が類似団体平均を上回っている。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令和５年度は実質公債費比率の上昇を抑制するため、利率の高い起債の繰上げ償還を行っている。今後は、施設規模の適正化や施設整備の平準化を図り、実質公債費比率の上昇の抑制に努める。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54356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359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35052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3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35052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263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3556</xdr:rowOff>
    </xdr:from>
    <xdr:to>
      <xdr:col>77</xdr:col>
      <xdr:colOff>95250</xdr:colOff>
      <xdr:row>42</xdr:row>
      <xdr:rowOff>105156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89933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将来負担額については、地方債の現在高が</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百万円の減により減少したため、将来負担比率は、令和４年度から引き続き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今後も施設整備の平準化や整備規模の適正化を図っていき、将来負担比率の上昇抑制に努めていく。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112849</xdr:rowOff>
    </xdr:from>
    <xdr:to>
      <xdr:col>72</xdr:col>
      <xdr:colOff>203200</xdr:colOff>
      <xdr:row>15</xdr:row>
      <xdr:rowOff>36769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513149"/>
          <a:ext cx="889000" cy="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168003</xdr:rowOff>
    </xdr:from>
    <xdr:to>
      <xdr:col>68</xdr:col>
      <xdr:colOff>152400</xdr:colOff>
      <xdr:row>15</xdr:row>
      <xdr:rowOff>36769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56830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62049</xdr:rowOff>
    </xdr:from>
    <xdr:to>
      <xdr:col>73</xdr:col>
      <xdr:colOff>44450</xdr:colOff>
      <xdr:row>14</xdr:row>
      <xdr:rowOff>163649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148426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54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157419</xdr:rowOff>
    </xdr:from>
    <xdr:to>
      <xdr:col>68</xdr:col>
      <xdr:colOff>203200</xdr:colOff>
      <xdr:row>15</xdr:row>
      <xdr:rowOff>87569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72346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117203</xdr:rowOff>
    </xdr:from>
    <xdr:to>
      <xdr:col>64</xdr:col>
      <xdr:colOff>152400</xdr:colOff>
      <xdr:row>15</xdr:row>
      <xdr:rowOff>47353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32130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退職者と同数以下で新規採用を行っているため、類似団体平均値よりも低い値で推移している。引き続き、行政サービスの質を低下させることないよう、業務とのバランスを考慮した職員採用を行い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131572</xdr:rowOff>
    </xdr:from>
    <xdr:to>
      <xdr:col>24</xdr:col>
      <xdr:colOff>25400</xdr:colOff>
      <xdr:row>33</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179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28702</xdr:rowOff>
    </xdr:from>
    <xdr:to>
      <xdr:col>19</xdr:col>
      <xdr:colOff>187325</xdr:colOff>
      <xdr:row>33</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86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28702</xdr:rowOff>
    </xdr:from>
    <xdr:to>
      <xdr:col>15</xdr:col>
      <xdr:colOff>98425</xdr:colOff>
      <xdr:row>33</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865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88138</xdr:rowOff>
    </xdr:from>
    <xdr:to>
      <xdr:col>11</xdr:col>
      <xdr:colOff>9525</xdr:colOff>
      <xdr:row>33</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45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80772</xdr:rowOff>
    </xdr:from>
    <xdr:to>
      <xdr:col>24</xdr:col>
      <xdr:colOff>76200</xdr:colOff>
      <xdr:row>33</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160799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158496</xdr:rowOff>
    </xdr:from>
    <xdr:to>
      <xdr:col>20</xdr:col>
      <xdr:colOff>38100</xdr:colOff>
      <xdr:row>33</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149352</xdr:rowOff>
    </xdr:from>
    <xdr:to>
      <xdr:col>15</xdr:col>
      <xdr:colOff>149225</xdr:colOff>
      <xdr:row>33</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0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46482</xdr:rowOff>
    </xdr:from>
    <xdr:to>
      <xdr:col>11</xdr:col>
      <xdr:colOff>60325</xdr:colOff>
      <xdr:row>33</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37338</xdr:rowOff>
    </xdr:from>
    <xdr:to>
      <xdr:col>6</xdr:col>
      <xdr:colOff>171450</xdr:colOff>
      <xdr:row>33</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ており、令和２年度から類似団体平均値より高い値で推移している。人件費の抑制を図っていることもあり、業務委託費等の経費の削減が困難な状況ではあるが、引き続き増加の抑制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76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549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9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令和４年度までは毎年度改善されてきたが、障がい福祉サービス費の増加や障害児通所給付事業などの増加により令和５年度は令和４年度より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105228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75157"/>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18143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049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その他の経常経費比率については、令和４年度より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されているが、類似団体平均を上回っている状態である。主な要因としては、公共下水道特別会計への繰出金があるためである。今後は、下水道施設の更新業務が見込まれているため、悪化することが見込まれる。独立採算の原則に立ち返った料金の値上げによる健全化など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115570</xdr:rowOff>
    </xdr:from>
    <xdr:to>
      <xdr:col>82</xdr:col>
      <xdr:colOff>107950</xdr:colOff>
      <xdr:row>60</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31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までについては、類似団体平均値よりも高い値を推移してきたが、令和５年度は、類似団体平均よりも低くなっている。要因としては、本部町今帰仁村清掃施設組合負担金や北部広域市町村圏事務組合負担金等の減少により、令和４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ポイント減となったためである。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043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152146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文教施設の整備事業が集中したことにより、地方債の元利償還金が膨らんでいる。それにより公債費に係る経常経費比率が類似団体平均を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ポイント上回っている。今後も元利償還金は増える見込みであるため引き続き増加を抑制していく必要がある。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309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715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94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人件費及び補助費等については類似団体を下回っているが、それ以外の経費については、すべて類似団体を上回っており、経常経費の削減に向け、今後も引き続き取組んでいく必要がある。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400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934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9342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20320</xdr:rowOff>
    </xdr:from>
    <xdr:to>
      <xdr:col>69</xdr:col>
      <xdr:colOff>92075</xdr:colOff>
      <xdr:row>79</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648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22861</xdr:rowOff>
    </xdr:from>
    <xdr:to>
      <xdr:col>69</xdr:col>
      <xdr:colOff>142875</xdr:colOff>
      <xdr:row>79</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140970</xdr:rowOff>
    </xdr:from>
    <xdr:to>
      <xdr:col>65</xdr:col>
      <xdr:colOff>53975</xdr:colOff>
      <xdr:row>79</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88292</xdr:rowOff>
    </xdr:from>
    <xdr:to>
      <xdr:col>29</xdr:col>
      <xdr:colOff>127000</xdr:colOff>
      <xdr:row>16</xdr:row>
      <xdr:rowOff>123300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79117"/>
          <a:ext cx="647700" cy="3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63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123300</xdr:rowOff>
    </xdr:from>
    <xdr:to>
      <xdr:col>26</xdr:col>
      <xdr:colOff>50800</xdr:colOff>
      <xdr:row>16</xdr:row>
      <xdr:rowOff>157580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14125"/>
          <a:ext cx="698500" cy="3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157580</xdr:rowOff>
    </xdr:from>
    <xdr:to>
      <xdr:col>22</xdr:col>
      <xdr:colOff>114300</xdr:colOff>
      <xdr:row>17</xdr:row>
      <xdr:rowOff>8131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48405"/>
          <a:ext cx="698500" cy="2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8131</xdr:rowOff>
    </xdr:from>
    <xdr:to>
      <xdr:col>18</xdr:col>
      <xdr:colOff>177800</xdr:colOff>
      <xdr:row>17</xdr:row>
      <xdr:rowOff>59904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70406"/>
          <a:ext cx="698500" cy="5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37492</xdr:rowOff>
    </xdr:from>
    <xdr:to>
      <xdr:col>29</xdr:col>
      <xdr:colOff>177800</xdr:colOff>
      <xdr:row>16</xdr:row>
      <xdr:rowOff>139092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2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54019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7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72500</xdr:rowOff>
    </xdr:from>
    <xdr:to>
      <xdr:col>26</xdr:col>
      <xdr:colOff>101600</xdr:colOff>
      <xdr:row>17</xdr:row>
      <xdr:rowOff>2650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6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158877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4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106780</xdr:rowOff>
    </xdr:from>
    <xdr:to>
      <xdr:col>22</xdr:col>
      <xdr:colOff>165100</xdr:colOff>
      <xdr:row>17</xdr:row>
      <xdr:rowOff>36930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9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21707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128781</xdr:rowOff>
    </xdr:from>
    <xdr:to>
      <xdr:col>19</xdr:col>
      <xdr:colOff>38100</xdr:colOff>
      <xdr:row>17</xdr:row>
      <xdr:rowOff>58931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19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43708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9104</xdr:rowOff>
    </xdr:from>
    <xdr:to>
      <xdr:col>15</xdr:col>
      <xdr:colOff>101600</xdr:colOff>
      <xdr:row>17</xdr:row>
      <xdr:rowOff>110704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95481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159804</xdr:rowOff>
    </xdr:from>
    <xdr:to>
      <xdr:col>29</xdr:col>
      <xdr:colOff>127000</xdr:colOff>
      <xdr:row>35</xdr:row>
      <xdr:rowOff>205410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770154"/>
          <a:ext cx="647700" cy="45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190186</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800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159804</xdr:rowOff>
    </xdr:from>
    <xdr:to>
      <xdr:col>26</xdr:col>
      <xdr:colOff>50800</xdr:colOff>
      <xdr:row>35</xdr:row>
      <xdr:rowOff>214691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70154"/>
          <a:ext cx="698500" cy="5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206759</xdr:rowOff>
    </xdr:from>
    <xdr:to>
      <xdr:col>22</xdr:col>
      <xdr:colOff>114300</xdr:colOff>
      <xdr:row>35</xdr:row>
      <xdr:rowOff>214691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17109"/>
          <a:ext cx="698500" cy="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206759</xdr:rowOff>
    </xdr:from>
    <xdr:to>
      <xdr:col>18</xdr:col>
      <xdr:colOff>177800</xdr:colOff>
      <xdr:row>35</xdr:row>
      <xdr:rowOff>289169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17109"/>
          <a:ext cx="698500" cy="82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154610</xdr:rowOff>
    </xdr:from>
    <xdr:to>
      <xdr:col>29</xdr:col>
      <xdr:colOff>177800</xdr:colOff>
      <xdr:row>35</xdr:row>
      <xdr:rowOff>256210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64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342587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109004</xdr:rowOff>
    </xdr:from>
    <xdr:to>
      <xdr:col>26</xdr:col>
      <xdr:colOff>101600</xdr:colOff>
      <xdr:row>35</xdr:row>
      <xdr:rowOff>210604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220781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8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163891</xdr:rowOff>
    </xdr:from>
    <xdr:to>
      <xdr:col>22</xdr:col>
      <xdr:colOff>165100</xdr:colOff>
      <xdr:row>35</xdr:row>
      <xdr:rowOff>265491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74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275668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4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155959</xdr:rowOff>
    </xdr:from>
    <xdr:to>
      <xdr:col>19</xdr:col>
      <xdr:colOff>38100</xdr:colOff>
      <xdr:row>35</xdr:row>
      <xdr:rowOff>257559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6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267736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3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238369</xdr:rowOff>
    </xdr:from>
    <xdr:to>
      <xdr:col>15</xdr:col>
      <xdr:colOff>101600</xdr:colOff>
      <xdr:row>35</xdr:row>
      <xdr:rowOff>339969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4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1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169496</xdr:rowOff>
    </xdr:from>
    <xdr:to>
      <xdr:col>24</xdr:col>
      <xdr:colOff>63500</xdr:colOff>
      <xdr:row>36</xdr:row>
      <xdr:rowOff>30192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0246"/>
          <a:ext cx="8382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30192</xdr:rowOff>
    </xdr:from>
    <xdr:to>
      <xdr:col>19</xdr:col>
      <xdr:colOff>177800</xdr:colOff>
      <xdr:row>36</xdr:row>
      <xdr:rowOff>59269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2392"/>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59269</xdr:rowOff>
    </xdr:from>
    <xdr:to>
      <xdr:col>15</xdr:col>
      <xdr:colOff>50800</xdr:colOff>
      <xdr:row>36</xdr:row>
      <xdr:rowOff>79322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1469"/>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79322</xdr:rowOff>
    </xdr:from>
    <xdr:to>
      <xdr:col>10</xdr:col>
      <xdr:colOff>114300</xdr:colOff>
      <xdr:row>36</xdr:row>
      <xdr:rowOff>161207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1522"/>
          <a:ext cx="889000" cy="8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118696</xdr:rowOff>
    </xdr:from>
    <xdr:to>
      <xdr:col>24</xdr:col>
      <xdr:colOff>114300</xdr:colOff>
      <xdr:row>36</xdr:row>
      <xdr:rowOff>48846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97123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150842</xdr:rowOff>
    </xdr:from>
    <xdr:to>
      <xdr:col>20</xdr:col>
      <xdr:colOff>38100</xdr:colOff>
      <xdr:row>36</xdr:row>
      <xdr:rowOff>80992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72119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8469</xdr:rowOff>
    </xdr:from>
    <xdr:to>
      <xdr:col>15</xdr:col>
      <xdr:colOff>101600</xdr:colOff>
      <xdr:row>36</xdr:row>
      <xdr:rowOff>110069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101196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28522</xdr:rowOff>
    </xdr:from>
    <xdr:to>
      <xdr:col>10</xdr:col>
      <xdr:colOff>165100</xdr:colOff>
      <xdr:row>36</xdr:row>
      <xdr:rowOff>130122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121249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110407</xdr:rowOff>
    </xdr:from>
    <xdr:to>
      <xdr:col>6</xdr:col>
      <xdr:colOff>38100</xdr:colOff>
      <xdr:row>37</xdr:row>
      <xdr:rowOff>40557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31684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59425</xdr:rowOff>
    </xdr:from>
    <xdr:to>
      <xdr:col>24</xdr:col>
      <xdr:colOff>63500</xdr:colOff>
      <xdr:row>56</xdr:row>
      <xdr:rowOff>93578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60625"/>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59425</xdr:rowOff>
    </xdr:from>
    <xdr:to>
      <xdr:col>19</xdr:col>
      <xdr:colOff>177800</xdr:colOff>
      <xdr:row>56</xdr:row>
      <xdr:rowOff>112702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60625"/>
          <a:ext cx="8890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97134</xdr:rowOff>
    </xdr:from>
    <xdr:to>
      <xdr:col>15</xdr:col>
      <xdr:colOff>50800</xdr:colOff>
      <xdr:row>56</xdr:row>
      <xdr:rowOff>112702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698334"/>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74842</xdr:rowOff>
    </xdr:from>
    <xdr:to>
      <xdr:col>10</xdr:col>
      <xdr:colOff>114300</xdr:colOff>
      <xdr:row>56</xdr:row>
      <xdr:rowOff>97134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76042"/>
          <a:ext cx="889000" cy="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42778</xdr:rowOff>
    </xdr:from>
    <xdr:to>
      <xdr:col>24</xdr:col>
      <xdr:colOff>114300</xdr:colOff>
      <xdr:row>56</xdr:row>
      <xdr:rowOff>144378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21205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8625</xdr:rowOff>
    </xdr:from>
    <xdr:to>
      <xdr:col>20</xdr:col>
      <xdr:colOff>38100</xdr:colOff>
      <xdr:row>56</xdr:row>
      <xdr:rowOff>110225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101352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61902</xdr:rowOff>
    </xdr:from>
    <xdr:to>
      <xdr:col>15</xdr:col>
      <xdr:colOff>101600</xdr:colOff>
      <xdr:row>56</xdr:row>
      <xdr:rowOff>163502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6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154629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5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46334</xdr:rowOff>
    </xdr:from>
    <xdr:to>
      <xdr:col>10</xdr:col>
      <xdr:colOff>165100</xdr:colOff>
      <xdr:row>56</xdr:row>
      <xdr:rowOff>147934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139061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24042</xdr:rowOff>
    </xdr:from>
    <xdr:to>
      <xdr:col>6</xdr:col>
      <xdr:colOff>38100</xdr:colOff>
      <xdr:row>56</xdr:row>
      <xdr:rowOff>125642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116769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48306</xdr:rowOff>
    </xdr:from>
    <xdr:to>
      <xdr:col>24</xdr:col>
      <xdr:colOff>63500</xdr:colOff>
      <xdr:row>77</xdr:row>
      <xdr:rowOff>9261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078506"/>
          <a:ext cx="8382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153507</xdr:rowOff>
    </xdr:from>
    <xdr:to>
      <xdr:col>19</xdr:col>
      <xdr:colOff>177800</xdr:colOff>
      <xdr:row>77</xdr:row>
      <xdr:rowOff>9261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83707"/>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136134</xdr:rowOff>
    </xdr:from>
    <xdr:to>
      <xdr:col>15</xdr:col>
      <xdr:colOff>50800</xdr:colOff>
      <xdr:row>76</xdr:row>
      <xdr:rowOff>153507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6633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73772</xdr:rowOff>
    </xdr:from>
    <xdr:to>
      <xdr:col>10</xdr:col>
      <xdr:colOff>114300</xdr:colOff>
      <xdr:row>76</xdr:row>
      <xdr:rowOff>136134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03972"/>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168956</xdr:rowOff>
    </xdr:from>
    <xdr:to>
      <xdr:col>24</xdr:col>
      <xdr:colOff>114300</xdr:colOff>
      <xdr:row>76</xdr:row>
      <xdr:rowOff>99106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0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20383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8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129911</xdr:rowOff>
    </xdr:from>
    <xdr:to>
      <xdr:col>20</xdr:col>
      <xdr:colOff>38100</xdr:colOff>
      <xdr:row>77</xdr:row>
      <xdr:rowOff>60061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6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51188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2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102707</xdr:rowOff>
    </xdr:from>
    <xdr:to>
      <xdr:col>15</xdr:col>
      <xdr:colOff>101600</xdr:colOff>
      <xdr:row>77</xdr:row>
      <xdr:rowOff>32857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49385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90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85334</xdr:rowOff>
    </xdr:from>
    <xdr:to>
      <xdr:col>10</xdr:col>
      <xdr:colOff>165100</xdr:colOff>
      <xdr:row>77</xdr:row>
      <xdr:rowOff>15484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32011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9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22972</xdr:rowOff>
    </xdr:from>
    <xdr:to>
      <xdr:col>6</xdr:col>
      <xdr:colOff>38100</xdr:colOff>
      <xdr:row>76</xdr:row>
      <xdr:rowOff>124572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141098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2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146786</xdr:rowOff>
    </xdr:from>
    <xdr:to>
      <xdr:col>24</xdr:col>
      <xdr:colOff>63500</xdr:colOff>
      <xdr:row>91</xdr:row>
      <xdr:rowOff>41500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5577286"/>
          <a:ext cx="8382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146786</xdr:rowOff>
    </xdr:from>
    <xdr:to>
      <xdr:col>19</xdr:col>
      <xdr:colOff>177800</xdr:colOff>
      <xdr:row>92</xdr:row>
      <xdr:rowOff>7200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577286"/>
          <a:ext cx="889000" cy="2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7200</xdr:rowOff>
    </xdr:from>
    <xdr:to>
      <xdr:col>15</xdr:col>
      <xdr:colOff>50800</xdr:colOff>
      <xdr:row>93</xdr:row>
      <xdr:rowOff>54149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780600"/>
          <a:ext cx="889000" cy="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54149</xdr:rowOff>
    </xdr:from>
    <xdr:to>
      <xdr:col>10</xdr:col>
      <xdr:colOff>114300</xdr:colOff>
      <xdr:row>93</xdr:row>
      <xdr:rowOff>96571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998999"/>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162150</xdr:rowOff>
    </xdr:from>
    <xdr:to>
      <xdr:col>24</xdr:col>
      <xdr:colOff>114300</xdr:colOff>
      <xdr:row>91</xdr:row>
      <xdr:rowOff>92300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5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77077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50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95986</xdr:rowOff>
    </xdr:from>
    <xdr:to>
      <xdr:col>20</xdr:col>
      <xdr:colOff>38100</xdr:colOff>
      <xdr:row>91</xdr:row>
      <xdr:rowOff>26136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5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42663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3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127850</xdr:rowOff>
    </xdr:from>
    <xdr:to>
      <xdr:col>15</xdr:col>
      <xdr:colOff>101600</xdr:colOff>
      <xdr:row>92</xdr:row>
      <xdr:rowOff>58000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7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74527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50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3349</xdr:rowOff>
    </xdr:from>
    <xdr:to>
      <xdr:col>10</xdr:col>
      <xdr:colOff>165100</xdr:colOff>
      <xdr:row>93</xdr:row>
      <xdr:rowOff>104949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9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121476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45771</xdr:rowOff>
    </xdr:from>
    <xdr:to>
      <xdr:col>6</xdr:col>
      <xdr:colOff>38100</xdr:colOff>
      <xdr:row>93</xdr:row>
      <xdr:rowOff>147371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599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163898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76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81197</xdr:rowOff>
    </xdr:from>
    <xdr:to>
      <xdr:col>55</xdr:col>
      <xdr:colOff>0</xdr:colOff>
      <xdr:row>36</xdr:row>
      <xdr:rowOff>88169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5339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81197</xdr:rowOff>
    </xdr:from>
    <xdr:to>
      <xdr:col>50</xdr:col>
      <xdr:colOff>114300</xdr:colOff>
      <xdr:row>36</xdr:row>
      <xdr:rowOff>157554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53397"/>
          <a:ext cx="889000" cy="7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24618</xdr:rowOff>
    </xdr:from>
    <xdr:to>
      <xdr:col>45</xdr:col>
      <xdr:colOff>177800</xdr:colOff>
      <xdr:row>36</xdr:row>
      <xdr:rowOff>157554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53918"/>
          <a:ext cx="889000" cy="4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24618</xdr:rowOff>
    </xdr:from>
    <xdr:to>
      <xdr:col>41</xdr:col>
      <xdr:colOff>50800</xdr:colOff>
      <xdr:row>37</xdr:row>
      <xdr:rowOff>12676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53918"/>
          <a:ext cx="889000" cy="50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37369</xdr:rowOff>
    </xdr:from>
    <xdr:to>
      <xdr:col>55</xdr:col>
      <xdr:colOff>50800</xdr:colOff>
      <xdr:row>36</xdr:row>
      <xdr:rowOff>138969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15796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30397</xdr:rowOff>
    </xdr:from>
    <xdr:to>
      <xdr:col>50</xdr:col>
      <xdr:colOff>165100</xdr:colOff>
      <xdr:row>36</xdr:row>
      <xdr:rowOff>131997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123124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9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106754</xdr:rowOff>
    </xdr:from>
    <xdr:to>
      <xdr:col>46</xdr:col>
      <xdr:colOff>38100</xdr:colOff>
      <xdr:row>37</xdr:row>
      <xdr:rowOff>36904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28031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145268</xdr:rowOff>
    </xdr:from>
    <xdr:to>
      <xdr:col>41</xdr:col>
      <xdr:colOff>101600</xdr:colOff>
      <xdr:row>34</xdr:row>
      <xdr:rowOff>75418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66545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133326</xdr:rowOff>
    </xdr:from>
    <xdr:to>
      <xdr:col>36</xdr:col>
      <xdr:colOff>165100</xdr:colOff>
      <xdr:row>37</xdr:row>
      <xdr:rowOff>63476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54603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150657</xdr:rowOff>
    </xdr:from>
    <xdr:to>
      <xdr:col>55</xdr:col>
      <xdr:colOff>0</xdr:colOff>
      <xdr:row>57</xdr:row>
      <xdr:rowOff>136079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51857"/>
          <a:ext cx="838200" cy="1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153925</xdr:rowOff>
    </xdr:from>
    <xdr:to>
      <xdr:col>50</xdr:col>
      <xdr:colOff>114300</xdr:colOff>
      <xdr:row>57</xdr:row>
      <xdr:rowOff>136079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412225"/>
          <a:ext cx="889000" cy="49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147841</xdr:rowOff>
    </xdr:from>
    <xdr:to>
      <xdr:col>45</xdr:col>
      <xdr:colOff>177800</xdr:colOff>
      <xdr:row>54</xdr:row>
      <xdr:rowOff>153925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406141"/>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38299</xdr:rowOff>
    </xdr:from>
    <xdr:to>
      <xdr:col>41</xdr:col>
      <xdr:colOff>50800</xdr:colOff>
      <xdr:row>54</xdr:row>
      <xdr:rowOff>147841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296599"/>
          <a:ext cx="889000" cy="10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99857</xdr:rowOff>
    </xdr:from>
    <xdr:to>
      <xdr:col>55</xdr:col>
      <xdr:colOff>50800</xdr:colOff>
      <xdr:row>57</xdr:row>
      <xdr:rowOff>30007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122734</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5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85279</xdr:rowOff>
    </xdr:from>
    <xdr:to>
      <xdr:col>50</xdr:col>
      <xdr:colOff>165100</xdr:colOff>
      <xdr:row>58</xdr:row>
      <xdr:rowOff>15429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31956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103125</xdr:rowOff>
    </xdr:from>
    <xdr:to>
      <xdr:col>46</xdr:col>
      <xdr:colOff>38100</xdr:colOff>
      <xdr:row>55</xdr:row>
      <xdr:rowOff>33275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49802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13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97041</xdr:rowOff>
    </xdr:from>
    <xdr:to>
      <xdr:col>41</xdr:col>
      <xdr:colOff>101600</xdr:colOff>
      <xdr:row>55</xdr:row>
      <xdr:rowOff>27191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3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43718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13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158949</xdr:rowOff>
    </xdr:from>
    <xdr:to>
      <xdr:col>36</xdr:col>
      <xdr:colOff>165100</xdr:colOff>
      <xdr:row>54</xdr:row>
      <xdr:rowOff>89099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105626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1070</xdr:rowOff>
    </xdr:from>
    <xdr:to>
      <xdr:col>55</xdr:col>
      <xdr:colOff>0</xdr:colOff>
      <xdr:row>77</xdr:row>
      <xdr:rowOff>149552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031270"/>
          <a:ext cx="838200" cy="3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100805</xdr:rowOff>
    </xdr:from>
    <xdr:to>
      <xdr:col>50</xdr:col>
      <xdr:colOff>114300</xdr:colOff>
      <xdr:row>77</xdr:row>
      <xdr:rowOff>149552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445205"/>
          <a:ext cx="889000" cy="90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47454</xdr:rowOff>
    </xdr:from>
    <xdr:to>
      <xdr:col>45</xdr:col>
      <xdr:colOff>177800</xdr:colOff>
      <xdr:row>72</xdr:row>
      <xdr:rowOff>100805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220404"/>
          <a:ext cx="889000" cy="22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47454</xdr:rowOff>
    </xdr:from>
    <xdr:to>
      <xdr:col>41</xdr:col>
      <xdr:colOff>50800</xdr:colOff>
      <xdr:row>74</xdr:row>
      <xdr:rowOff>61998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220404"/>
          <a:ext cx="889000" cy="5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121720</xdr:rowOff>
    </xdr:from>
    <xdr:to>
      <xdr:col>55</xdr:col>
      <xdr:colOff>50800</xdr:colOff>
      <xdr:row>76</xdr:row>
      <xdr:rowOff>51870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144597</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98752</xdr:rowOff>
    </xdr:from>
    <xdr:to>
      <xdr:col>50</xdr:col>
      <xdr:colOff>165100</xdr:colOff>
      <xdr:row>78</xdr:row>
      <xdr:rowOff>28902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45429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0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50005</xdr:rowOff>
    </xdr:from>
    <xdr:to>
      <xdr:col>46</xdr:col>
      <xdr:colOff>38100</xdr:colOff>
      <xdr:row>72</xdr:row>
      <xdr:rowOff>151605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3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168132</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16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168104</xdr:rowOff>
    </xdr:from>
    <xdr:to>
      <xdr:col>41</xdr:col>
      <xdr:colOff>101600</xdr:colOff>
      <xdr:row>71</xdr:row>
      <xdr:rowOff>98254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1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114781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9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11198</xdr:rowOff>
    </xdr:from>
    <xdr:to>
      <xdr:col>36</xdr:col>
      <xdr:colOff>165100</xdr:colOff>
      <xdr:row>74</xdr:row>
      <xdr:rowOff>112798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6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129325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47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111038</xdr:rowOff>
    </xdr:from>
    <xdr:to>
      <xdr:col>55</xdr:col>
      <xdr:colOff>0</xdr:colOff>
      <xdr:row>97</xdr:row>
      <xdr:rowOff>14908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70238"/>
          <a:ext cx="838200" cy="7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100750</xdr:rowOff>
    </xdr:from>
    <xdr:to>
      <xdr:col>50</xdr:col>
      <xdr:colOff>114300</xdr:colOff>
      <xdr:row>97</xdr:row>
      <xdr:rowOff>14908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88500"/>
          <a:ext cx="889000" cy="2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100750</xdr:rowOff>
    </xdr:from>
    <xdr:to>
      <xdr:col>45</xdr:col>
      <xdr:colOff>177800</xdr:colOff>
      <xdr:row>96</xdr:row>
      <xdr:rowOff>21445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88500"/>
          <a:ext cx="889000" cy="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21152</xdr:rowOff>
    </xdr:from>
    <xdr:to>
      <xdr:col>41</xdr:col>
      <xdr:colOff>50800</xdr:colOff>
      <xdr:row>96</xdr:row>
      <xdr:rowOff>21445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137452"/>
          <a:ext cx="889000" cy="3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60238</xdr:rowOff>
    </xdr:from>
    <xdr:to>
      <xdr:col>55</xdr:col>
      <xdr:colOff>50800</xdr:colOff>
      <xdr:row>96</xdr:row>
      <xdr:rowOff>161838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83115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135558</xdr:rowOff>
    </xdr:from>
    <xdr:to>
      <xdr:col>50</xdr:col>
      <xdr:colOff>165100</xdr:colOff>
      <xdr:row>97</xdr:row>
      <xdr:rowOff>65708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82235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49950</xdr:rowOff>
    </xdr:from>
    <xdr:to>
      <xdr:col>46</xdr:col>
      <xdr:colOff>38100</xdr:colOff>
      <xdr:row>95</xdr:row>
      <xdr:rowOff>151550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168077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1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142095</xdr:rowOff>
    </xdr:from>
    <xdr:to>
      <xdr:col>41</xdr:col>
      <xdr:colOff>101600</xdr:colOff>
      <xdr:row>96</xdr:row>
      <xdr:rowOff>72245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88772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20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141802</xdr:rowOff>
    </xdr:from>
    <xdr:to>
      <xdr:col>36</xdr:col>
      <xdr:colOff>165100</xdr:colOff>
      <xdr:row>94</xdr:row>
      <xdr:rowOff>71952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0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88479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86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130236</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473886"/>
          <a:ext cx="838200" cy="18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99740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14840"/>
          <a:ext cx="8890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99740</xdr:rowOff>
    </xdr:from>
    <xdr:to>
      <xdr:col>76</xdr:col>
      <xdr:colOff>114300</xdr:colOff>
      <xdr:row>38</xdr:row>
      <xdr:rowOff>139266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14840"/>
          <a:ext cx="889000" cy="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139266</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54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79436</xdr:rowOff>
    </xdr:from>
    <xdr:to>
      <xdr:col>85</xdr:col>
      <xdr:colOff>177800</xdr:colOff>
      <xdr:row>38</xdr:row>
      <xdr:rowOff>9585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102313</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48940</xdr:rowOff>
    </xdr:from>
    <xdr:to>
      <xdr:col>76</xdr:col>
      <xdr:colOff>165100</xdr:colOff>
      <xdr:row>38</xdr:row>
      <xdr:rowOff>150540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141667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88466</xdr:rowOff>
    </xdr:from>
    <xdr:to>
      <xdr:col>72</xdr:col>
      <xdr:colOff>38100</xdr:colOff>
      <xdr:row>39</xdr:row>
      <xdr:rowOff>18616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9743</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155879</xdr:rowOff>
    </xdr:from>
    <xdr:to>
      <xdr:col>85</xdr:col>
      <xdr:colOff>127000</xdr:colOff>
      <xdr:row>76</xdr:row>
      <xdr:rowOff>31114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43179"/>
          <a:ext cx="8382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31114</xdr:rowOff>
    </xdr:from>
    <xdr:to>
      <xdr:col>81</xdr:col>
      <xdr:colOff>50800</xdr:colOff>
      <xdr:row>76</xdr:row>
      <xdr:rowOff>54186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61314"/>
          <a:ext cx="889000"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54186</xdr:rowOff>
    </xdr:from>
    <xdr:to>
      <xdr:col>76</xdr:col>
      <xdr:colOff>114300</xdr:colOff>
      <xdr:row>76</xdr:row>
      <xdr:rowOff>70496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84386"/>
          <a:ext cx="889000" cy="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70496</xdr:rowOff>
    </xdr:from>
    <xdr:to>
      <xdr:col>71</xdr:col>
      <xdr:colOff>177800</xdr:colOff>
      <xdr:row>76</xdr:row>
      <xdr:rowOff>79561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00696"/>
          <a:ext cx="889000" cy="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105079</xdr:rowOff>
    </xdr:from>
    <xdr:to>
      <xdr:col>85</xdr:col>
      <xdr:colOff>177800</xdr:colOff>
      <xdr:row>75</xdr:row>
      <xdr:rowOff>35229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127956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151764</xdr:rowOff>
    </xdr:from>
    <xdr:to>
      <xdr:col>81</xdr:col>
      <xdr:colOff>101600</xdr:colOff>
      <xdr:row>76</xdr:row>
      <xdr:rowOff>81914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73041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0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3386</xdr:rowOff>
    </xdr:from>
    <xdr:to>
      <xdr:col>76</xdr:col>
      <xdr:colOff>165100</xdr:colOff>
      <xdr:row>76</xdr:row>
      <xdr:rowOff>104986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96113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19696</xdr:rowOff>
    </xdr:from>
    <xdr:to>
      <xdr:col>72</xdr:col>
      <xdr:colOff>38100</xdr:colOff>
      <xdr:row>76</xdr:row>
      <xdr:rowOff>121296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4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112423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4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28761</xdr:rowOff>
    </xdr:from>
    <xdr:to>
      <xdr:col>67</xdr:col>
      <xdr:colOff>101600</xdr:colOff>
      <xdr:row>76</xdr:row>
      <xdr:rowOff>130361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121488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102031</xdr:rowOff>
    </xdr:from>
    <xdr:to>
      <xdr:col>85</xdr:col>
      <xdr:colOff>127000</xdr:colOff>
      <xdr:row>98</xdr:row>
      <xdr:rowOff>128598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4131"/>
          <a:ext cx="8382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53094</xdr:rowOff>
    </xdr:from>
    <xdr:to>
      <xdr:col>81</xdr:col>
      <xdr:colOff>50800</xdr:colOff>
      <xdr:row>98</xdr:row>
      <xdr:rowOff>102031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5194"/>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53094</xdr:rowOff>
    </xdr:from>
    <xdr:to>
      <xdr:col>76</xdr:col>
      <xdr:colOff>114300</xdr:colOff>
      <xdr:row>98</xdr:row>
      <xdr:rowOff>144094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55194"/>
          <a:ext cx="889000" cy="9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144094</xdr:rowOff>
    </xdr:from>
    <xdr:to>
      <xdr:col>71</xdr:col>
      <xdr:colOff>177800</xdr:colOff>
      <xdr:row>98</xdr:row>
      <xdr:rowOff>153739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46194"/>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77798</xdr:rowOff>
    </xdr:from>
    <xdr:to>
      <xdr:col>85</xdr:col>
      <xdr:colOff>177800</xdr:colOff>
      <xdr:row>99</xdr:row>
      <xdr:rowOff>7948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164175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51231</xdr:rowOff>
    </xdr:from>
    <xdr:to>
      <xdr:col>81</xdr:col>
      <xdr:colOff>101600</xdr:colOff>
      <xdr:row>98</xdr:row>
      <xdr:rowOff>152831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143958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2294</xdr:rowOff>
    </xdr:from>
    <xdr:to>
      <xdr:col>76</xdr:col>
      <xdr:colOff>165100</xdr:colOff>
      <xdr:row>98</xdr:row>
      <xdr:rowOff>103894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95021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93294</xdr:rowOff>
    </xdr:from>
    <xdr:to>
      <xdr:col>72</xdr:col>
      <xdr:colOff>38100</xdr:colOff>
      <xdr:row>99</xdr:row>
      <xdr:rowOff>23444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14571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102939</xdr:rowOff>
    </xdr:from>
    <xdr:to>
      <xdr:col>67</xdr:col>
      <xdr:colOff>101600</xdr:colOff>
      <xdr:row>99</xdr:row>
      <xdr:rowOff>33089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24216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4021</xdr:rowOff>
    </xdr:from>
    <xdr:to>
      <xdr:col>116</xdr:col>
      <xdr:colOff>63500</xdr:colOff>
      <xdr:row>75</xdr:row>
      <xdr:rowOff>21960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62771"/>
          <a:ext cx="8382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21960</xdr:rowOff>
    </xdr:from>
    <xdr:to>
      <xdr:col>111</xdr:col>
      <xdr:colOff>177800</xdr:colOff>
      <xdr:row>75</xdr:row>
      <xdr:rowOff>34359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80710"/>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34359</xdr:rowOff>
    </xdr:from>
    <xdr:to>
      <xdr:col>107</xdr:col>
      <xdr:colOff>50800</xdr:colOff>
      <xdr:row>75</xdr:row>
      <xdr:rowOff>42697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93109"/>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42697</xdr:rowOff>
    </xdr:from>
    <xdr:to>
      <xdr:col>102</xdr:col>
      <xdr:colOff>114300</xdr:colOff>
      <xdr:row>75</xdr:row>
      <xdr:rowOff>83933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01447"/>
          <a:ext cx="889000" cy="4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124671</xdr:rowOff>
    </xdr:from>
    <xdr:to>
      <xdr:col>116</xdr:col>
      <xdr:colOff>114300</xdr:colOff>
      <xdr:row>75</xdr:row>
      <xdr:rowOff>54821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147548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6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142610</xdr:rowOff>
    </xdr:from>
    <xdr:to>
      <xdr:col>112</xdr:col>
      <xdr:colOff>38100</xdr:colOff>
      <xdr:row>75</xdr:row>
      <xdr:rowOff>72760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89287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0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155009</xdr:rowOff>
    </xdr:from>
    <xdr:to>
      <xdr:col>107</xdr:col>
      <xdr:colOff>101600</xdr:colOff>
      <xdr:row>75</xdr:row>
      <xdr:rowOff>85159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101686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163347</xdr:rowOff>
    </xdr:from>
    <xdr:to>
      <xdr:col>102</xdr:col>
      <xdr:colOff>165100</xdr:colOff>
      <xdr:row>75</xdr:row>
      <xdr:rowOff>93497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110024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33133</xdr:rowOff>
    </xdr:from>
    <xdr:to>
      <xdr:col>98</xdr:col>
      <xdr:colOff>38100</xdr:colOff>
      <xdr:row>75</xdr:row>
      <xdr:rowOff>134733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151260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住民一人当たりのコストが性質別で類似団体平均を大きく上回っているのは、扶助費、普通建設事業費、公債費である。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臨時特別給付金事業が完了したことにより、令和４年度より住民一人当たりのコストは減少したものの、障害福祉サービスの事業費の増などによる影響で類似団体の平均より高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普通建設事業費については、共同調理場改築事業費の増や瀬底小学校体育館屋根改修事業費の皆増などの理由で、令和４年度より住民一人当たりのコストが増加している。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公債費については、金利が高い庁舎建設事業債の繰上償還を行ったことなどにより、令和５年度の住民一人当たりのコストが増加している。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12,970
12,771
54.37
10,408,410
10,239,393
77,130
4,421,543
7,718,084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110363</xdr:rowOff>
    </xdr:from>
    <xdr:to>
      <xdr:col>24</xdr:col>
      <xdr:colOff>63500</xdr:colOff>
      <xdr:row>35</xdr:row>
      <xdr:rowOff>123508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1113"/>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110363</xdr:rowOff>
    </xdr:from>
    <xdr:to>
      <xdr:col>19</xdr:col>
      <xdr:colOff>177800</xdr:colOff>
      <xdr:row>35</xdr:row>
      <xdr:rowOff>118935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111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118935</xdr:rowOff>
    </xdr:from>
    <xdr:to>
      <xdr:col>15</xdr:col>
      <xdr:colOff>50800</xdr:colOff>
      <xdr:row>35</xdr:row>
      <xdr:rowOff>128841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968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24257</xdr:rowOff>
    </xdr:from>
    <xdr:to>
      <xdr:col>10</xdr:col>
      <xdr:colOff>114300</xdr:colOff>
      <xdr:row>35</xdr:row>
      <xdr:rowOff>128841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5007"/>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72708</xdr:rowOff>
    </xdr:from>
    <xdr:to>
      <xdr:col>24</xdr:col>
      <xdr:colOff>114300</xdr:colOff>
      <xdr:row>36</xdr:row>
      <xdr:rowOff>2858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95585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59563</xdr:rowOff>
    </xdr:from>
    <xdr:to>
      <xdr:col>20</xdr:col>
      <xdr:colOff>38100</xdr:colOff>
      <xdr:row>35</xdr:row>
      <xdr:rowOff>161163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68135</xdr:rowOff>
    </xdr:from>
    <xdr:to>
      <xdr:col>15</xdr:col>
      <xdr:colOff>101600</xdr:colOff>
      <xdr:row>35</xdr:row>
      <xdr:rowOff>169735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78041</xdr:rowOff>
    </xdr:from>
    <xdr:to>
      <xdr:col>10</xdr:col>
      <xdr:colOff>165100</xdr:colOff>
      <xdr:row>36</xdr:row>
      <xdr:rowOff>8191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24718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144907</xdr:rowOff>
    </xdr:from>
    <xdr:to>
      <xdr:col>6</xdr:col>
      <xdr:colOff>38100</xdr:colOff>
      <xdr:row>35</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91584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80284</xdr:rowOff>
    </xdr:from>
    <xdr:to>
      <xdr:col>24</xdr:col>
      <xdr:colOff>63500</xdr:colOff>
      <xdr:row>57</xdr:row>
      <xdr:rowOff>104528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2934"/>
          <a:ext cx="838200" cy="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79790</xdr:rowOff>
    </xdr:from>
    <xdr:to>
      <xdr:col>19</xdr:col>
      <xdr:colOff>177800</xdr:colOff>
      <xdr:row>57</xdr:row>
      <xdr:rowOff>80284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2440"/>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69616</xdr:rowOff>
    </xdr:from>
    <xdr:to>
      <xdr:col>15</xdr:col>
      <xdr:colOff>50800</xdr:colOff>
      <xdr:row>57</xdr:row>
      <xdr:rowOff>79790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0816"/>
          <a:ext cx="889000" cy="18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69616</xdr:rowOff>
    </xdr:from>
    <xdr:to>
      <xdr:col>10</xdr:col>
      <xdr:colOff>114300</xdr:colOff>
      <xdr:row>57</xdr:row>
      <xdr:rowOff>145198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0816"/>
          <a:ext cx="889000" cy="24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53728</xdr:rowOff>
    </xdr:from>
    <xdr:to>
      <xdr:col>24</xdr:col>
      <xdr:colOff>114300</xdr:colOff>
      <xdr:row>57</xdr:row>
      <xdr:rowOff>155328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140105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29484</xdr:rowOff>
    </xdr:from>
    <xdr:to>
      <xdr:col>20</xdr:col>
      <xdr:colOff>38100</xdr:colOff>
      <xdr:row>57</xdr:row>
      <xdr:rowOff>131084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122211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9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28990</xdr:rowOff>
    </xdr:from>
    <xdr:to>
      <xdr:col>15</xdr:col>
      <xdr:colOff>101600</xdr:colOff>
      <xdr:row>57</xdr:row>
      <xdr:rowOff>130590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121717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9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18816</xdr:rowOff>
    </xdr:from>
    <xdr:to>
      <xdr:col>10</xdr:col>
      <xdr:colOff>165100</xdr:colOff>
      <xdr:row>56</xdr:row>
      <xdr:rowOff>120416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111543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94398</xdr:rowOff>
    </xdr:from>
    <xdr:to>
      <xdr:col>6</xdr:col>
      <xdr:colOff>38100</xdr:colOff>
      <xdr:row>58</xdr:row>
      <xdr:rowOff>24548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124841</xdr:rowOff>
    </xdr:from>
    <xdr:to>
      <xdr:col>24</xdr:col>
      <xdr:colOff>63500</xdr:colOff>
      <xdr:row>74</xdr:row>
      <xdr:rowOff>145013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12141"/>
          <a:ext cx="8382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145013</xdr:rowOff>
    </xdr:from>
    <xdr:to>
      <xdr:col>19</xdr:col>
      <xdr:colOff>177800</xdr:colOff>
      <xdr:row>75</xdr:row>
      <xdr:rowOff>56769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32313"/>
          <a:ext cx="889000" cy="8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56769</xdr:rowOff>
    </xdr:from>
    <xdr:to>
      <xdr:col>15</xdr:col>
      <xdr:colOff>50800</xdr:colOff>
      <xdr:row>75</xdr:row>
      <xdr:rowOff>139019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15519"/>
          <a:ext cx="8890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139019</xdr:rowOff>
    </xdr:from>
    <xdr:to>
      <xdr:col>10</xdr:col>
      <xdr:colOff>114300</xdr:colOff>
      <xdr:row>76</xdr:row>
      <xdr:rowOff>14551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7769"/>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74041</xdr:rowOff>
    </xdr:from>
    <xdr:to>
      <xdr:col>24</xdr:col>
      <xdr:colOff>114300</xdr:colOff>
      <xdr:row>75</xdr:row>
      <xdr:rowOff>4191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96918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1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94213</xdr:rowOff>
    </xdr:from>
    <xdr:to>
      <xdr:col>20</xdr:col>
      <xdr:colOff>38100</xdr:colOff>
      <xdr:row>75</xdr:row>
      <xdr:rowOff>24363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7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40890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5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5969</xdr:rowOff>
    </xdr:from>
    <xdr:to>
      <xdr:col>15</xdr:col>
      <xdr:colOff>101600</xdr:colOff>
      <xdr:row>75</xdr:row>
      <xdr:rowOff>107569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124096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3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88219</xdr:rowOff>
    </xdr:from>
    <xdr:to>
      <xdr:col>10</xdr:col>
      <xdr:colOff>165100</xdr:colOff>
      <xdr:row>76</xdr:row>
      <xdr:rowOff>18368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6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34896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2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135200</xdr:rowOff>
    </xdr:from>
    <xdr:to>
      <xdr:col>6</xdr:col>
      <xdr:colOff>38100</xdr:colOff>
      <xdr:row>76</xdr:row>
      <xdr:rowOff>65351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9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81877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6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102220</xdr:rowOff>
    </xdr:from>
    <xdr:to>
      <xdr:col>24</xdr:col>
      <xdr:colOff>63500</xdr:colOff>
      <xdr:row>98</xdr:row>
      <xdr:rowOff>106313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04320"/>
          <a:ext cx="8382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102220</xdr:rowOff>
    </xdr:from>
    <xdr:to>
      <xdr:col>19</xdr:col>
      <xdr:colOff>177800</xdr:colOff>
      <xdr:row>98</xdr:row>
      <xdr:rowOff>108838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04320"/>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108838</xdr:rowOff>
    </xdr:from>
    <xdr:to>
      <xdr:col>15</xdr:col>
      <xdr:colOff>50800</xdr:colOff>
      <xdr:row>98</xdr:row>
      <xdr:rowOff>167839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10938"/>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167839</xdr:rowOff>
    </xdr:from>
    <xdr:to>
      <xdr:col>10</xdr:col>
      <xdr:colOff>114300</xdr:colOff>
      <xdr:row>99</xdr:row>
      <xdr:rowOff>41435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69939"/>
          <a:ext cx="889000" cy="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55513</xdr:rowOff>
    </xdr:from>
    <xdr:to>
      <xdr:col>24</xdr:col>
      <xdr:colOff>114300</xdr:colOff>
      <xdr:row>98</xdr:row>
      <xdr:rowOff>157113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33940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51420</xdr:rowOff>
    </xdr:from>
    <xdr:to>
      <xdr:col>20</xdr:col>
      <xdr:colOff>38100</xdr:colOff>
      <xdr:row>98</xdr:row>
      <xdr:rowOff>153020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144147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58038</xdr:rowOff>
    </xdr:from>
    <xdr:to>
      <xdr:col>15</xdr:col>
      <xdr:colOff>101600</xdr:colOff>
      <xdr:row>98</xdr:row>
      <xdr:rowOff>159638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150765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5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117039</xdr:rowOff>
    </xdr:from>
    <xdr:to>
      <xdr:col>10</xdr:col>
      <xdr:colOff>165100</xdr:colOff>
      <xdr:row>99</xdr:row>
      <xdr:rowOff>47189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38316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162085</xdr:rowOff>
    </xdr:from>
    <xdr:to>
      <xdr:col>6</xdr:col>
      <xdr:colOff>38100</xdr:colOff>
      <xdr:row>99</xdr:row>
      <xdr:rowOff>92235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83362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123378</xdr:rowOff>
    </xdr:from>
    <xdr:to>
      <xdr:col>55</xdr:col>
      <xdr:colOff>0</xdr:colOff>
      <xdr:row>57</xdr:row>
      <xdr:rowOff>126586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24578"/>
          <a:ext cx="838200" cy="17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47643</xdr:rowOff>
    </xdr:from>
    <xdr:to>
      <xdr:col>50</xdr:col>
      <xdr:colOff>114300</xdr:colOff>
      <xdr:row>57</xdr:row>
      <xdr:rowOff>126586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48843"/>
          <a:ext cx="889000" cy="2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47643</xdr:rowOff>
    </xdr:from>
    <xdr:to>
      <xdr:col>45</xdr:col>
      <xdr:colOff>177800</xdr:colOff>
      <xdr:row>57</xdr:row>
      <xdr:rowOff>96479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48843"/>
          <a:ext cx="889000" cy="2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96479</xdr:rowOff>
    </xdr:from>
    <xdr:to>
      <xdr:col>41</xdr:col>
      <xdr:colOff>50800</xdr:colOff>
      <xdr:row>57</xdr:row>
      <xdr:rowOff>115004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69129"/>
          <a:ext cx="8890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72578</xdr:rowOff>
    </xdr:from>
    <xdr:to>
      <xdr:col>55</xdr:col>
      <xdr:colOff>50800</xdr:colOff>
      <xdr:row>57</xdr:row>
      <xdr:rowOff>2728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95455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75786</xdr:rowOff>
    </xdr:from>
    <xdr:to>
      <xdr:col>50</xdr:col>
      <xdr:colOff>165100</xdr:colOff>
      <xdr:row>58</xdr:row>
      <xdr:rowOff>5936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22463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2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168293</xdr:rowOff>
    </xdr:from>
    <xdr:to>
      <xdr:col>46</xdr:col>
      <xdr:colOff>38100</xdr:colOff>
      <xdr:row>56</xdr:row>
      <xdr:rowOff>98443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114970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45679</xdr:rowOff>
    </xdr:from>
    <xdr:to>
      <xdr:col>41</xdr:col>
      <xdr:colOff>101600</xdr:colOff>
      <xdr:row>57</xdr:row>
      <xdr:rowOff>147279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163806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9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64204</xdr:rowOff>
    </xdr:from>
    <xdr:to>
      <xdr:col>36</xdr:col>
      <xdr:colOff>165100</xdr:colOff>
      <xdr:row>57</xdr:row>
      <xdr:rowOff>165804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10881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1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81087</xdr:rowOff>
    </xdr:from>
    <xdr:to>
      <xdr:col>55</xdr:col>
      <xdr:colOff>0</xdr:colOff>
      <xdr:row>78</xdr:row>
      <xdr:rowOff>88875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4187"/>
          <a:ext cx="8382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8072</xdr:rowOff>
    </xdr:from>
    <xdr:to>
      <xdr:col>50</xdr:col>
      <xdr:colOff>114300</xdr:colOff>
      <xdr:row>78</xdr:row>
      <xdr:rowOff>88875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38272"/>
          <a:ext cx="889000" cy="4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8072</xdr:rowOff>
    </xdr:from>
    <xdr:to>
      <xdr:col>45</xdr:col>
      <xdr:colOff>177800</xdr:colOff>
      <xdr:row>76</xdr:row>
      <xdr:rowOff>112382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38272"/>
          <a:ext cx="8890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33927</xdr:rowOff>
    </xdr:from>
    <xdr:to>
      <xdr:col>41</xdr:col>
      <xdr:colOff>50800</xdr:colOff>
      <xdr:row>76</xdr:row>
      <xdr:rowOff>112382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64127"/>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30287</xdr:rowOff>
    </xdr:from>
    <xdr:to>
      <xdr:col>55</xdr:col>
      <xdr:colOff>50800</xdr:colOff>
      <xdr:row>78</xdr:row>
      <xdr:rowOff>131887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8714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38075</xdr:rowOff>
    </xdr:from>
    <xdr:to>
      <xdr:col>50</xdr:col>
      <xdr:colOff>165100</xdr:colOff>
      <xdr:row>78</xdr:row>
      <xdr:rowOff>139675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128722</xdr:rowOff>
    </xdr:from>
    <xdr:to>
      <xdr:col>46</xdr:col>
      <xdr:colOff>38100</xdr:colOff>
      <xdr:row>76</xdr:row>
      <xdr:rowOff>58872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75399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61582</xdr:rowOff>
    </xdr:from>
    <xdr:to>
      <xdr:col>41</xdr:col>
      <xdr:colOff>101600</xdr:colOff>
      <xdr:row>76</xdr:row>
      <xdr:rowOff>163182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154577</xdr:rowOff>
    </xdr:from>
    <xdr:to>
      <xdr:col>36</xdr:col>
      <xdr:colOff>165100</xdr:colOff>
      <xdr:row>76</xdr:row>
      <xdr:rowOff>84727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101254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112162</xdr:rowOff>
    </xdr:from>
    <xdr:to>
      <xdr:col>55</xdr:col>
      <xdr:colOff>0</xdr:colOff>
      <xdr:row>97</xdr:row>
      <xdr:rowOff>33227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71362"/>
          <a:ext cx="838200" cy="9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55214</xdr:rowOff>
    </xdr:from>
    <xdr:to>
      <xdr:col>50</xdr:col>
      <xdr:colOff>114300</xdr:colOff>
      <xdr:row>96</xdr:row>
      <xdr:rowOff>112162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42964"/>
          <a:ext cx="889000" cy="22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100856</xdr:rowOff>
    </xdr:from>
    <xdr:to>
      <xdr:col>45</xdr:col>
      <xdr:colOff>177800</xdr:colOff>
      <xdr:row>95</xdr:row>
      <xdr:rowOff>55214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17156"/>
          <a:ext cx="889000" cy="1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100856</xdr:rowOff>
    </xdr:from>
    <xdr:to>
      <xdr:col>41</xdr:col>
      <xdr:colOff>50800</xdr:colOff>
      <xdr:row>96</xdr:row>
      <xdr:rowOff>13892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17156"/>
          <a:ext cx="889000" cy="25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153877</xdr:rowOff>
    </xdr:from>
    <xdr:to>
      <xdr:col>55</xdr:col>
      <xdr:colOff>50800</xdr:colOff>
      <xdr:row>97</xdr:row>
      <xdr:rowOff>84027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132304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61362</xdr:rowOff>
    </xdr:from>
    <xdr:to>
      <xdr:col>50</xdr:col>
      <xdr:colOff>165100</xdr:colOff>
      <xdr:row>96</xdr:row>
      <xdr:rowOff>162962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4414</xdr:rowOff>
    </xdr:from>
    <xdr:to>
      <xdr:col>46</xdr:col>
      <xdr:colOff>38100</xdr:colOff>
      <xdr:row>95</xdr:row>
      <xdr:rowOff>106014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122541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0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50056</xdr:rowOff>
    </xdr:from>
    <xdr:to>
      <xdr:col>41</xdr:col>
      <xdr:colOff>101600</xdr:colOff>
      <xdr:row>94</xdr:row>
      <xdr:rowOff>151656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168183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94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134542</xdr:rowOff>
    </xdr:from>
    <xdr:to>
      <xdr:col>36</xdr:col>
      <xdr:colOff>165100</xdr:colOff>
      <xdr:row>96</xdr:row>
      <xdr:rowOff>64692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81219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19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102476</xdr:rowOff>
    </xdr:from>
    <xdr:to>
      <xdr:col>85</xdr:col>
      <xdr:colOff>127000</xdr:colOff>
      <xdr:row>37</xdr:row>
      <xdr:rowOff>128207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6126"/>
          <a:ext cx="8382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97460</xdr:rowOff>
    </xdr:from>
    <xdr:to>
      <xdr:col>81</xdr:col>
      <xdr:colOff>50800</xdr:colOff>
      <xdr:row>37</xdr:row>
      <xdr:rowOff>128207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1110"/>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76746</xdr:rowOff>
    </xdr:from>
    <xdr:to>
      <xdr:col>76</xdr:col>
      <xdr:colOff>114300</xdr:colOff>
      <xdr:row>37</xdr:row>
      <xdr:rowOff>97460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039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76746</xdr:rowOff>
    </xdr:from>
    <xdr:to>
      <xdr:col>71</xdr:col>
      <xdr:colOff>177800</xdr:colOff>
      <xdr:row>37</xdr:row>
      <xdr:rowOff>84937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0396"/>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51676</xdr:rowOff>
    </xdr:from>
    <xdr:to>
      <xdr:col>85</xdr:col>
      <xdr:colOff>177800</xdr:colOff>
      <xdr:row>37</xdr:row>
      <xdr:rowOff>153276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138053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77407</xdr:rowOff>
    </xdr:from>
    <xdr:to>
      <xdr:col>81</xdr:col>
      <xdr:colOff>101600</xdr:colOff>
      <xdr:row>38</xdr:row>
      <xdr:rowOff>7556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1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46660</xdr:rowOff>
    </xdr:from>
    <xdr:to>
      <xdr:col>76</xdr:col>
      <xdr:colOff>165100</xdr:colOff>
      <xdr:row>37</xdr:row>
      <xdr:rowOff>148260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139387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25946</xdr:rowOff>
    </xdr:from>
    <xdr:to>
      <xdr:col>72</xdr:col>
      <xdr:colOff>38100</xdr:colOff>
      <xdr:row>37</xdr:row>
      <xdr:rowOff>127546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118673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34137</xdr:rowOff>
    </xdr:from>
    <xdr:to>
      <xdr:col>67</xdr:col>
      <xdr:colOff>101600</xdr:colOff>
      <xdr:row>37</xdr:row>
      <xdr:rowOff>135737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126864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7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15792</xdr:rowOff>
    </xdr:from>
    <xdr:to>
      <xdr:col>85</xdr:col>
      <xdr:colOff>127000</xdr:colOff>
      <xdr:row>57</xdr:row>
      <xdr:rowOff>142244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88442"/>
          <a:ext cx="838200" cy="1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142244</xdr:rowOff>
    </xdr:from>
    <xdr:to>
      <xdr:col>81</xdr:col>
      <xdr:colOff>50800</xdr:colOff>
      <xdr:row>58</xdr:row>
      <xdr:rowOff>6743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14894"/>
          <a:ext cx="889000" cy="3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119123</xdr:rowOff>
    </xdr:from>
    <xdr:to>
      <xdr:col>76</xdr:col>
      <xdr:colOff>114300</xdr:colOff>
      <xdr:row>58</xdr:row>
      <xdr:rowOff>6743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91773"/>
          <a:ext cx="8890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53956</xdr:rowOff>
    </xdr:from>
    <xdr:to>
      <xdr:col>71</xdr:col>
      <xdr:colOff>177800</xdr:colOff>
      <xdr:row>57</xdr:row>
      <xdr:rowOff>119123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55156"/>
          <a:ext cx="889000" cy="2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136442</xdr:rowOff>
    </xdr:from>
    <xdr:to>
      <xdr:col>85</xdr:col>
      <xdr:colOff>177800</xdr:colOff>
      <xdr:row>57</xdr:row>
      <xdr:rowOff>66592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159319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8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91444</xdr:rowOff>
    </xdr:from>
    <xdr:to>
      <xdr:col>81</xdr:col>
      <xdr:colOff>101600</xdr:colOff>
      <xdr:row>58</xdr:row>
      <xdr:rowOff>21594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38121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127393</xdr:rowOff>
    </xdr:from>
    <xdr:to>
      <xdr:col>76</xdr:col>
      <xdr:colOff>165100</xdr:colOff>
      <xdr:row>58</xdr:row>
      <xdr:rowOff>57543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74070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68323</xdr:rowOff>
    </xdr:from>
    <xdr:to>
      <xdr:col>72</xdr:col>
      <xdr:colOff>38100</xdr:colOff>
      <xdr:row>57</xdr:row>
      <xdr:rowOff>169923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1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3156</xdr:rowOff>
    </xdr:from>
    <xdr:to>
      <xdr:col>67</xdr:col>
      <xdr:colOff>101600</xdr:colOff>
      <xdr:row>56</xdr:row>
      <xdr:rowOff>104756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121283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7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130235</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31885"/>
          <a:ext cx="838200" cy="18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99741</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72841"/>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99741</xdr:rowOff>
    </xdr:from>
    <xdr:to>
      <xdr:col>76</xdr:col>
      <xdr:colOff>114300</xdr:colOff>
      <xdr:row>78</xdr:row>
      <xdr:rowOff>139266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72841"/>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139266</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12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79435</xdr:rowOff>
    </xdr:from>
    <xdr:to>
      <xdr:col>85</xdr:col>
      <xdr:colOff>177800</xdr:colOff>
      <xdr:row>78</xdr:row>
      <xdr:rowOff>9585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102312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48941</xdr:rowOff>
    </xdr:from>
    <xdr:to>
      <xdr:col>76</xdr:col>
      <xdr:colOff>165100</xdr:colOff>
      <xdr:row>78</xdr:row>
      <xdr:rowOff>150541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141668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1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88466</xdr:rowOff>
    </xdr:from>
    <xdr:to>
      <xdr:col>72</xdr:col>
      <xdr:colOff>38100</xdr:colOff>
      <xdr:row>79</xdr:row>
      <xdr:rowOff>18616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9743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5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155879</xdr:rowOff>
    </xdr:from>
    <xdr:to>
      <xdr:col>85</xdr:col>
      <xdr:colOff>127000</xdr:colOff>
      <xdr:row>96</xdr:row>
      <xdr:rowOff>31114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72179"/>
          <a:ext cx="8382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31114</xdr:rowOff>
    </xdr:from>
    <xdr:to>
      <xdr:col>81</xdr:col>
      <xdr:colOff>50800</xdr:colOff>
      <xdr:row>96</xdr:row>
      <xdr:rowOff>54181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90314"/>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54181</xdr:rowOff>
    </xdr:from>
    <xdr:to>
      <xdr:col>76</xdr:col>
      <xdr:colOff>114300</xdr:colOff>
      <xdr:row>96</xdr:row>
      <xdr:rowOff>70496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13381"/>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70496</xdr:rowOff>
    </xdr:from>
    <xdr:to>
      <xdr:col>71</xdr:col>
      <xdr:colOff>177800</xdr:colOff>
      <xdr:row>96</xdr:row>
      <xdr:rowOff>79561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29696"/>
          <a:ext cx="889000" cy="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105079</xdr:rowOff>
    </xdr:from>
    <xdr:to>
      <xdr:col>85</xdr:col>
      <xdr:colOff>177800</xdr:colOff>
      <xdr:row>95</xdr:row>
      <xdr:rowOff>35229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127956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151764</xdr:rowOff>
    </xdr:from>
    <xdr:to>
      <xdr:col>81</xdr:col>
      <xdr:colOff>101600</xdr:colOff>
      <xdr:row>96</xdr:row>
      <xdr:rowOff>81914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73041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3381</xdr:rowOff>
    </xdr:from>
    <xdr:to>
      <xdr:col>76</xdr:col>
      <xdr:colOff>165100</xdr:colOff>
      <xdr:row>96</xdr:row>
      <xdr:rowOff>104981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96108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19696</xdr:rowOff>
    </xdr:from>
    <xdr:to>
      <xdr:col>72</xdr:col>
      <xdr:colOff>38100</xdr:colOff>
      <xdr:row>96</xdr:row>
      <xdr:rowOff>121296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28761</xdr:rowOff>
    </xdr:from>
    <xdr:to>
      <xdr:col>67</xdr:col>
      <xdr:colOff>101600</xdr:colOff>
      <xdr:row>96</xdr:row>
      <xdr:rowOff>130361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121488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52260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395910"/>
          <a:ext cx="8382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52260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6395910"/>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31322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xdr:rowOff>
    </xdr:from>
    <xdr:to>
      <xdr:col>112</xdr:col>
      <xdr:colOff>38100</xdr:colOff>
      <xdr:row>37</xdr:row>
      <xdr:rowOff>103060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119587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120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住民一人当たりのコストが目的別で類似団体平均を大きく上回っているのは、民生費、農林水産業費、教育費、公債費である。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民生費については、障がい福祉等の給付費の増加や価格高騰緊急支援給付金事業を実施したことによる。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農林水産業費については、令和４年度より</a:t>
          </a:r>
          <a:r>
            <a:rPr kumimoji="1" lang="en-US" altLang="ja-JP" sz="1300">
              <a:latin typeface="ＭＳ Ｐゴシック" panose="020B0600070205080204" pitchFamily="50" charset="-128"/>
              <a:ea typeface="ＭＳ Ｐゴシック" panose="020B0600070205080204" pitchFamily="50" charset="-128"/>
            </a:rPr>
            <a:t>26,389</a:t>
          </a:r>
          <a:r>
            <a:rPr kumimoji="1" lang="ja-JP" altLang="en-US" sz="1300">
              <a:latin typeface="ＭＳ Ｐゴシック" panose="020B0600070205080204" pitchFamily="50" charset="-128"/>
              <a:ea typeface="ＭＳ Ｐゴシック" panose="020B0600070205080204" pitchFamily="50" charset="-128"/>
            </a:rPr>
            <a:t>円の増加となっており、田空ハーソー公園機能強化事業、農業基盤整備促進事業及び本部港水産整備事業の事業費の増が主な要因である。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教育費については、共同調理場改築事業費の増加などで、令和４年度より</a:t>
          </a:r>
          <a:r>
            <a:rPr kumimoji="1" lang="en-US" altLang="ja-JP" sz="1300">
              <a:latin typeface="ＭＳ Ｐゴシック" panose="020B0600070205080204" pitchFamily="50" charset="-128"/>
              <a:ea typeface="ＭＳ Ｐゴシック" panose="020B0600070205080204" pitchFamily="50" charset="-128"/>
            </a:rPr>
            <a:t>38,721</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公債費については、金利が高い庁舎建設事業債の繰上償還を行ったことなどにより、令和４年度より</a:t>
          </a:r>
          <a:r>
            <a:rPr kumimoji="1" lang="en-US" altLang="ja-JP" sz="1300">
              <a:latin typeface="ＭＳ Ｐゴシック" panose="020B0600070205080204" pitchFamily="50" charset="-128"/>
              <a:ea typeface="ＭＳ Ｐゴシック" panose="020B0600070205080204" pitchFamily="50" charset="-128"/>
            </a:rPr>
            <a:t>38,169</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実質収支額については、台風６号の影響で災害復旧費が</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百万円の増となったことなどにより、令和４年度より減少している。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また、実質単年度収支については、庁舎建設事業債の繰上償還を行ったことなどにより、令和４年度より増加している。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年度に国民健康保険事業財政健全化計画を策定し、策定後は計画通り国民健康保険特別会計の累積赤字も解消し、令和５年度も全会計黒字である。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特別会計は、下水道施設の更新事業が実施する予定となっており、悪化することが見込まれている。また、国民健康保険特別会計においても、今後、赤字に陥る可能性があり、独立採算の原則に立ち返った保険税及び料金の値上げによる健全化など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Q2" sqref="Q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10408410</v>
      </c>
      <c r="BO4" s="485"/>
      <c r="BP4" s="485"/>
      <c r="BQ4" s="485"/>
      <c r="BR4" s="485"/>
      <c r="BS4" s="485"/>
      <c r="BT4" s="485"/>
      <c r="BU4" s="486"/>
      <c r="BV4" s="484">
        <v>9554154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1.7</v>
      </c>
      <c r="CU4" s="625"/>
      <c r="CV4" s="625"/>
      <c r="CW4" s="625"/>
      <c r="CX4" s="625"/>
      <c r="CY4" s="625"/>
      <c r="CZ4" s="625"/>
      <c r="DA4" s="626"/>
      <c r="DB4" s="624">
        <v>8.4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10239393</v>
      </c>
      <c r="BO5" s="456"/>
      <c r="BP5" s="456"/>
      <c r="BQ5" s="456"/>
      <c r="BR5" s="456"/>
      <c r="BS5" s="456"/>
      <c r="BT5" s="456"/>
      <c r="BU5" s="457"/>
      <c r="BV5" s="455">
        <v>9177077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88.8</v>
      </c>
      <c r="CU5" s="453"/>
      <c r="CV5" s="453"/>
      <c r="CW5" s="453"/>
      <c r="CX5" s="453"/>
      <c r="CY5" s="453"/>
      <c r="CZ5" s="453"/>
      <c r="DA5" s="454"/>
      <c r="DB5" s="452">
        <v>92.7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169017</v>
      </c>
      <c r="BO6" s="456"/>
      <c r="BP6" s="456"/>
      <c r="BQ6" s="456"/>
      <c r="BR6" s="456"/>
      <c r="BS6" s="456"/>
      <c r="BT6" s="456"/>
      <c r="BU6" s="457"/>
      <c r="BV6" s="455">
        <v>377077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89.3</v>
      </c>
      <c r="CU6" s="599"/>
      <c r="CV6" s="599"/>
      <c r="CW6" s="599"/>
      <c r="CX6" s="599"/>
      <c r="CY6" s="599"/>
      <c r="CZ6" s="599"/>
      <c r="DA6" s="600"/>
      <c r="DB6" s="598">
        <v>93.7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91887</v>
      </c>
      <c r="BO7" s="456"/>
      <c r="BP7" s="456"/>
      <c r="BQ7" s="456"/>
      <c r="BR7" s="456"/>
      <c r="BS7" s="456"/>
      <c r="BT7" s="456"/>
      <c r="BU7" s="457"/>
      <c r="BV7" s="455">
        <v>13964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4421543</v>
      </c>
      <c r="CU7" s="456"/>
      <c r="CV7" s="456"/>
      <c r="CW7" s="456"/>
      <c r="CX7" s="456"/>
      <c r="CY7" s="456"/>
      <c r="CZ7" s="456"/>
      <c r="DA7" s="457"/>
      <c r="DB7" s="455">
        <v>4320482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77130</v>
      </c>
      <c r="BO8" s="456"/>
      <c r="BP8" s="456"/>
      <c r="BQ8" s="456"/>
      <c r="BR8" s="456"/>
      <c r="BS8" s="456"/>
      <c r="BT8" s="456"/>
      <c r="BU8" s="457"/>
      <c r="BV8" s="455">
        <v>363113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12530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-285983</v>
      </c>
      <c r="BO9" s="456"/>
      <c r="BP9" s="456"/>
      <c r="BQ9" s="456"/>
      <c r="BR9" s="456"/>
      <c r="BS9" s="456"/>
      <c r="BT9" s="456"/>
      <c r="BU9" s="457"/>
      <c r="BV9" s="455">
        <v>-87047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19.2</v>
      </c>
      <c r="CU9" s="453"/>
      <c r="CV9" s="453"/>
      <c r="CW9" s="453"/>
      <c r="CX9" s="453"/>
      <c r="CY9" s="453"/>
      <c r="CZ9" s="453"/>
      <c r="DA9" s="454"/>
      <c r="DB9" s="452">
        <v>12.8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13536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181590</v>
      </c>
      <c r="BO10" s="456"/>
      <c r="BP10" s="456"/>
      <c r="BQ10" s="456"/>
      <c r="BR10" s="456"/>
      <c r="BS10" s="456"/>
      <c r="BT10" s="456"/>
      <c r="BU10" s="457"/>
      <c r="BV10" s="455">
        <v>203000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475897</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12970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157213</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12771</v>
      </c>
      <c r="S13" s="543"/>
      <c r="T13" s="543"/>
      <c r="U13" s="543"/>
      <c r="V13" s="544"/>
      <c r="W13" s="545" t="s">
        <v>131</v>
      </c>
      <c r="X13" s="441"/>
      <c r="Y13" s="441"/>
      <c r="Z13" s="441"/>
      <c r="AA13" s="441"/>
      <c r="AB13" s="442"/>
      <c r="AC13" s="408">
        <v>524</v>
      </c>
      <c r="AD13" s="409"/>
      <c r="AE13" s="409"/>
      <c r="AF13" s="409"/>
      <c r="AG13" s="410"/>
      <c r="AH13" s="408">
        <v>595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214291</v>
      </c>
      <c r="BO13" s="456"/>
      <c r="BP13" s="456"/>
      <c r="BQ13" s="456"/>
      <c r="BR13" s="456"/>
      <c r="BS13" s="456"/>
      <c r="BT13" s="456"/>
      <c r="BU13" s="457"/>
      <c r="BV13" s="455">
        <v>115953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10.1</v>
      </c>
      <c r="CU13" s="453"/>
      <c r="CV13" s="453"/>
      <c r="CW13" s="453"/>
      <c r="CX13" s="453"/>
      <c r="CY13" s="453"/>
      <c r="CZ13" s="453"/>
      <c r="DA13" s="454"/>
      <c r="DB13" s="452">
        <v>10.3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13002</v>
      </c>
      <c r="S14" s="543"/>
      <c r="T14" s="543"/>
      <c r="U14" s="543"/>
      <c r="V14" s="544"/>
      <c r="W14" s="546"/>
      <c r="X14" s="444"/>
      <c r="Y14" s="444"/>
      <c r="Z14" s="444"/>
      <c r="AA14" s="444"/>
      <c r="AB14" s="445"/>
      <c r="AC14" s="535">
        <v>8.6999999999999993</v>
      </c>
      <c r="AD14" s="536"/>
      <c r="AE14" s="536"/>
      <c r="AF14" s="536"/>
      <c r="AG14" s="537"/>
      <c r="AH14" s="535">
        <v>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12828</v>
      </c>
      <c r="S15" s="543"/>
      <c r="T15" s="543"/>
      <c r="U15" s="543"/>
      <c r="V15" s="544"/>
      <c r="W15" s="545" t="s">
        <v>137</v>
      </c>
      <c r="X15" s="441"/>
      <c r="Y15" s="441"/>
      <c r="Z15" s="441"/>
      <c r="AA15" s="441"/>
      <c r="AB15" s="442"/>
      <c r="AC15" s="408">
        <v>974</v>
      </c>
      <c r="AD15" s="409"/>
      <c r="AE15" s="409"/>
      <c r="AF15" s="409"/>
      <c r="AG15" s="410"/>
      <c r="AH15" s="408">
        <v>1107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1408756</v>
      </c>
      <c r="BO15" s="485"/>
      <c r="BP15" s="485"/>
      <c r="BQ15" s="485"/>
      <c r="BR15" s="485"/>
      <c r="BS15" s="485"/>
      <c r="BT15" s="485"/>
      <c r="BU15" s="486"/>
      <c r="BV15" s="484">
        <v>1362606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16.100000000000001</v>
      </c>
      <c r="AD16" s="536"/>
      <c r="AE16" s="536"/>
      <c r="AF16" s="536"/>
      <c r="AG16" s="537"/>
      <c r="AH16" s="535">
        <v>17.899999999999999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4028976</v>
      </c>
      <c r="BO16" s="456"/>
      <c r="BP16" s="456"/>
      <c r="BQ16" s="456"/>
      <c r="BR16" s="456"/>
      <c r="BS16" s="456"/>
      <c r="BT16" s="456"/>
      <c r="BU16" s="457"/>
      <c r="BV16" s="455">
        <v>3969446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4557</v>
      </c>
      <c r="AD17" s="409"/>
      <c r="AE17" s="409"/>
      <c r="AF17" s="409"/>
      <c r="AG17" s="410"/>
      <c r="AH17" s="408">
        <v>4485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1777772</v>
      </c>
      <c r="BO17" s="456"/>
      <c r="BP17" s="456"/>
      <c r="BQ17" s="456"/>
      <c r="BR17" s="456"/>
      <c r="BS17" s="456"/>
      <c r="BT17" s="456"/>
      <c r="BU17" s="457"/>
      <c r="BV17" s="455">
        <v>1720844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54.37</v>
      </c>
      <c r="M18" s="508"/>
      <c r="N18" s="508"/>
      <c r="O18" s="508"/>
      <c r="P18" s="508"/>
      <c r="Q18" s="508"/>
      <c r="R18" s="509"/>
      <c r="S18" s="509"/>
      <c r="T18" s="509"/>
      <c r="U18" s="509"/>
      <c r="V18" s="510"/>
      <c r="W18" s="526"/>
      <c r="X18" s="527"/>
      <c r="Y18" s="527"/>
      <c r="Z18" s="527"/>
      <c r="AA18" s="527"/>
      <c r="AB18" s="551"/>
      <c r="AC18" s="425">
        <v>75.3</v>
      </c>
      <c r="AD18" s="426"/>
      <c r="AE18" s="426"/>
      <c r="AF18" s="426"/>
      <c r="AG18" s="511"/>
      <c r="AH18" s="425">
        <v>72.5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4008377</v>
      </c>
      <c r="BO18" s="456"/>
      <c r="BP18" s="456"/>
      <c r="BQ18" s="456"/>
      <c r="BR18" s="456"/>
      <c r="BS18" s="456"/>
      <c r="BT18" s="456"/>
      <c r="BU18" s="457"/>
      <c r="BV18" s="455">
        <v>4109252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6436328</v>
      </c>
      <c r="BO19" s="456"/>
      <c r="BP19" s="456"/>
      <c r="BQ19" s="456"/>
      <c r="BR19" s="456"/>
      <c r="BS19" s="456"/>
      <c r="BT19" s="456"/>
      <c r="BU19" s="457"/>
      <c r="BV19" s="455">
        <v>5669015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5351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7718084</v>
      </c>
      <c r="BO22" s="485"/>
      <c r="BP22" s="485"/>
      <c r="BQ22" s="485"/>
      <c r="BR22" s="485"/>
      <c r="BS22" s="485"/>
      <c r="BT22" s="485"/>
      <c r="BU22" s="486"/>
      <c r="BV22" s="484">
        <v>8108799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7287140</v>
      </c>
      <c r="BO23" s="456"/>
      <c r="BP23" s="456"/>
      <c r="BQ23" s="456"/>
      <c r="BR23" s="456"/>
      <c r="BS23" s="456"/>
      <c r="BT23" s="456"/>
      <c r="BU23" s="457"/>
      <c r="BV23" s="455">
        <v>7095300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7560</v>
      </c>
      <c r="R24" s="409"/>
      <c r="S24" s="409"/>
      <c r="T24" s="409"/>
      <c r="U24" s="409"/>
      <c r="V24" s="410"/>
      <c r="W24" s="498"/>
      <c r="X24" s="435"/>
      <c r="Y24" s="436"/>
      <c r="Z24" s="411" t="s">
        <v>162</v>
      </c>
      <c r="AA24" s="412"/>
      <c r="AB24" s="412"/>
      <c r="AC24" s="412"/>
      <c r="AD24" s="412"/>
      <c r="AE24" s="412"/>
      <c r="AF24" s="412"/>
      <c r="AG24" s="413"/>
      <c r="AH24" s="408">
        <v>121</v>
      </c>
      <c r="AI24" s="409"/>
      <c r="AJ24" s="409"/>
      <c r="AK24" s="409"/>
      <c r="AL24" s="410"/>
      <c r="AM24" s="408">
        <v>341462</v>
      </c>
      <c r="AN24" s="409"/>
      <c r="AO24" s="409"/>
      <c r="AP24" s="409"/>
      <c r="AQ24" s="409"/>
      <c r="AR24" s="410"/>
      <c r="AS24" s="408">
        <v>2822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5881208</v>
      </c>
      <c r="BO24" s="456"/>
      <c r="BP24" s="456"/>
      <c r="BQ24" s="456"/>
      <c r="BR24" s="456"/>
      <c r="BS24" s="456"/>
      <c r="BT24" s="456"/>
      <c r="BU24" s="457"/>
      <c r="BV24" s="455">
        <v>6071706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113941</v>
      </c>
      <c r="BO25" s="485"/>
      <c r="BP25" s="485"/>
      <c r="BQ25" s="485"/>
      <c r="BR25" s="485"/>
      <c r="BS25" s="485"/>
      <c r="BT25" s="485"/>
      <c r="BU25" s="486"/>
      <c r="BV25" s="484">
        <v>759063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5750</v>
      </c>
      <c r="R26" s="409"/>
      <c r="S26" s="409"/>
      <c r="T26" s="409"/>
      <c r="U26" s="409"/>
      <c r="V26" s="410"/>
      <c r="W26" s="498"/>
      <c r="X26" s="435"/>
      <c r="Y26" s="436"/>
      <c r="Z26" s="411" t="s">
        <v>168</v>
      </c>
      <c r="AA26" s="466"/>
      <c r="AB26" s="466"/>
      <c r="AC26" s="466"/>
      <c r="AD26" s="466"/>
      <c r="AE26" s="466"/>
      <c r="AF26" s="466"/>
      <c r="AG26" s="467"/>
      <c r="AH26" s="408">
        <v>6</v>
      </c>
      <c r="AI26" s="409"/>
      <c r="AJ26" s="409"/>
      <c r="AK26" s="409"/>
      <c r="AL26" s="410"/>
      <c r="AM26" s="408">
        <v>14670</v>
      </c>
      <c r="AN26" s="409"/>
      <c r="AO26" s="409"/>
      <c r="AP26" s="409"/>
      <c r="AQ26" s="409"/>
      <c r="AR26" s="410"/>
      <c r="AS26" s="408">
        <v>2445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3200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19806</v>
      </c>
      <c r="AN27" s="409"/>
      <c r="AO27" s="409"/>
      <c r="AP27" s="409"/>
      <c r="AQ27" s="409"/>
      <c r="AR27" s="410"/>
      <c r="AS27" s="408">
        <v>3301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35641</v>
      </c>
      <c r="BO27" s="490"/>
      <c r="BP27" s="490"/>
      <c r="BQ27" s="490"/>
      <c r="BR27" s="490"/>
      <c r="BS27" s="490"/>
      <c r="BT27" s="490"/>
      <c r="BU27" s="491"/>
      <c r="BV27" s="489">
        <v>35641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2730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1989852</v>
      </c>
      <c r="BO28" s="485"/>
      <c r="BP28" s="485"/>
      <c r="BQ28" s="485"/>
      <c r="BR28" s="485"/>
      <c r="BS28" s="485"/>
      <c r="BT28" s="485"/>
      <c r="BU28" s="486"/>
      <c r="BV28" s="484">
        <v>1965475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12</v>
      </c>
      <c r="M29" s="409"/>
      <c r="N29" s="409"/>
      <c r="O29" s="409"/>
      <c r="P29" s="410"/>
      <c r="Q29" s="408">
        <v>2500</v>
      </c>
      <c r="R29" s="409"/>
      <c r="S29" s="409"/>
      <c r="T29" s="409"/>
      <c r="U29" s="409"/>
      <c r="V29" s="410"/>
      <c r="W29" s="499"/>
      <c r="X29" s="500"/>
      <c r="Y29" s="501"/>
      <c r="Z29" s="411" t="s">
        <v>177</v>
      </c>
      <c r="AA29" s="412"/>
      <c r="AB29" s="412"/>
      <c r="AC29" s="412"/>
      <c r="AD29" s="412"/>
      <c r="AE29" s="412"/>
      <c r="AF29" s="412"/>
      <c r="AG29" s="413"/>
      <c r="AH29" s="408">
        <v>127</v>
      </c>
      <c r="AI29" s="409"/>
      <c r="AJ29" s="409"/>
      <c r="AK29" s="409"/>
      <c r="AL29" s="410"/>
      <c r="AM29" s="408">
        <v>361268</v>
      </c>
      <c r="AN29" s="409"/>
      <c r="AO29" s="409"/>
      <c r="AP29" s="409"/>
      <c r="AQ29" s="409"/>
      <c r="AR29" s="410"/>
      <c r="AS29" s="408">
        <v>2845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78761</v>
      </c>
      <c r="BO29" s="456"/>
      <c r="BP29" s="456"/>
      <c r="BQ29" s="456"/>
      <c r="BR29" s="456"/>
      <c r="BS29" s="456"/>
      <c r="BT29" s="456"/>
      <c r="BU29" s="457"/>
      <c r="BV29" s="455">
        <v>528326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92.1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558613</v>
      </c>
      <c r="BO30" s="490"/>
      <c r="BP30" s="490"/>
      <c r="BQ30" s="490"/>
      <c r="BR30" s="490"/>
      <c r="BS30" s="490"/>
      <c r="BT30" s="490"/>
      <c r="BU30" s="491"/>
      <c r="BV30" s="489">
        <v>565406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公共下水道特別会計</v>
      </c>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1AtOpc0mljqkbP92bVEWL5dXQIu2xbhHlgpaX9sq63Pk1qkVRYgNYHcmVGSA+rcZLWrk/3li/Gy1dWsmTy8YWw==" saltValue="cCpWHvyEV+q52b46dOCT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Q2" sqref="Q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8.77</v>
      </c>
      <c r="G34" s="33">
        <v>11.18</v>
      </c>
      <c r="H34" s="33">
        <v>7.35</v>
      </c>
      <c r="I34" s="33">
        <v>5.36</v>
      </c>
      <c r="J34" s="34">
        <v>6.17</v>
      </c>
      <c r="K34" s="22"/>
      <c r="L34" s="22"/>
      <c r="M34" s="22"/>
      <c r="N34" s="22"/>
      <c r="O34" s="22"/>
      <c r="P34" s="22"/>
    </row>
    <row r="35" spans="1:16" ht="39" customHeight="1" x14ac:dyDescent="0.15">
      <c r="A35" s="22"/>
      <c r="B35" s="35"/>
      <c r="C35" s="1181" t="s">
        <v>532</v>
      </c>
      <c r="D35" s="1182"/>
      <c r="E35" s="1183"/>
      <c r="F35" s="36">
        <v>8.0399999999999991</v>
      </c>
      <c r="G35" s="37">
        <v>4.12</v>
      </c>
      <c r="H35" s="37">
        <v>10.130000000000001</v>
      </c>
      <c r="I35" s="37">
        <v>8.4</v>
      </c>
      <c r="J35" s="38">
        <v>1.74</v>
      </c>
      <c r="K35" s="22"/>
      <c r="L35" s="22"/>
      <c r="M35" s="22"/>
      <c r="N35" s="22"/>
      <c r="O35" s="22"/>
      <c r="P35" s="22"/>
    </row>
    <row r="36" spans="1:16" ht="39" customHeight="1" x14ac:dyDescent="0.15">
      <c r="A36" s="22"/>
      <c r="B36" s="35"/>
      <c r="C36" s="1181" t="s">
        <v>533</v>
      </c>
      <c r="D36" s="1182"/>
      <c r="E36" s="1183"/>
      <c r="F36" s="36">
        <v>1.44</v>
      </c>
      <c r="G36" s="37">
        <v>1.97</v>
      </c>
      <c r="H36" s="37">
        <v>1.71</v>
      </c>
      <c r="I36" s="37">
        <v>1.6</v>
      </c>
      <c r="J36" s="38">
        <v>1.73</v>
      </c>
      <c r="K36" s="22"/>
      <c r="L36" s="22"/>
      <c r="M36" s="22"/>
      <c r="N36" s="22"/>
      <c r="O36" s="22"/>
      <c r="P36" s="22"/>
    </row>
    <row r="37" spans="1:16" ht="39" customHeight="1" x14ac:dyDescent="0.15">
      <c r="A37" s="22"/>
      <c r="B37" s="35"/>
      <c r="C37" s="1181" t="s">
        <v>534</v>
      </c>
      <c r="D37" s="1182"/>
      <c r="E37" s="1183"/>
      <c r="F37" s="36">
        <v>0.35</v>
      </c>
      <c r="G37" s="37" t="s">
        <v>535</v>
      </c>
      <c r="H37" s="37">
        <v>0.5</v>
      </c>
      <c r="I37" s="37">
        <v>0.76</v>
      </c>
      <c r="J37" s="38">
        <v>0.81</v>
      </c>
      <c r="K37" s="22"/>
      <c r="L37" s="22"/>
      <c r="M37" s="22"/>
      <c r="N37" s="22"/>
      <c r="O37" s="22"/>
      <c r="P37" s="22"/>
    </row>
    <row r="38" spans="1:16" ht="39" customHeight="1" x14ac:dyDescent="0.15">
      <c r="A38" s="22"/>
      <c r="B38" s="35"/>
      <c r="C38" s="1181" t="s">
        <v>536</v>
      </c>
      <c r="D38" s="1182"/>
      <c r="E38" s="1183"/>
      <c r="F38" s="36">
        <v>0</v>
      </c>
      <c r="G38" s="37">
        <v>0</v>
      </c>
      <c r="H38" s="37">
        <v>0.01</v>
      </c>
      <c r="I38" s="37">
        <v>0.03</v>
      </c>
      <c r="J38" s="38">
        <v>0</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538</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pr6tgkR75Q8vP7PRsn9JLix3yedj2fUIykKg2kcWmDMAq4tj1X/h4yh9M2BN8AD6SukwkzYtWOo6hMtdVt1RA==" saltValue="O3geTPCyHkIyQnRzr3F7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85" zoomScaleNormal="85" zoomScaleSheetLayoutView="55" workbookViewId="0">
      <selection activeCell="Q2" sqref="Q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666</v>
      </c>
      <c r="L45" s="60">
        <v>685</v>
      </c>
      <c r="M45" s="60">
        <v>720</v>
      </c>
      <c r="N45" s="60">
        <v>767</v>
      </c>
      <c r="O45" s="61">
        <v>784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132</v>
      </c>
      <c r="L48" s="64">
        <v>181</v>
      </c>
      <c r="M48" s="64">
        <v>157</v>
      </c>
      <c r="N48" s="64">
        <v>168</v>
      </c>
      <c r="O48" s="65">
        <v>124</v>
      </c>
      <c r="P48" s="48"/>
      <c r="Q48" s="48"/>
      <c r="R48" s="48"/>
      <c r="S48" s="48"/>
      <c r="T48" s="48"/>
      <c r="U48" s="48"/>
    </row>
    <row r="49" spans="1:21" ht="30.75" customHeight="1" x14ac:dyDescent="0.15">
      <c r="A49" s="48"/>
      <c r="B49" s="1214"/>
      <c r="C49" s="1215"/>
      <c r="D49" s="62"/>
      <c r="E49" s="1191" t="s">
        <v>14</v>
      </c>
      <c r="F49" s="1191"/>
      <c r="G49" s="1191"/>
      <c r="H49" s="1191"/>
      <c r="I49" s="1191"/>
      <c r="J49" s="1192"/>
      <c r="K49" s="63">
        <v>112</v>
      </c>
      <c r="L49" s="64">
        <v>107</v>
      </c>
      <c r="M49" s="64">
        <v>110</v>
      </c>
      <c r="N49" s="64">
        <v>94</v>
      </c>
      <c r="O49" s="65">
        <v>72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v>4</v>
      </c>
      <c r="L51" s="64">
        <v>1</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579</v>
      </c>
      <c r="L52" s="64">
        <v>593</v>
      </c>
      <c r="M52" s="64">
        <v>611</v>
      </c>
      <c r="N52" s="64">
        <v>627</v>
      </c>
      <c r="O52" s="65">
        <v>605</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335</v>
      </c>
      <c r="L53" s="69">
        <v>381</v>
      </c>
      <c r="M53" s="69">
        <v>376</v>
      </c>
      <c r="N53" s="69">
        <v>402</v>
      </c>
      <c r="O53" s="70">
        <v>375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lnP4o9F5m0Xn7LVJwdj0p704+3Akzi/9A+QySD9Uh/7EmDNmksXB71xSecFZETaU7CbAIW7a00K3MtF1qZIbg==" saltValue="QELyiR0GFVylpkWEbdAU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3" zoomScale="85" zoomScaleNormal="85" zoomScaleSheetLayoutView="100" workbookViewId="0">
      <selection activeCell="Q2" sqref="Q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7816</v>
      </c>
      <c r="J41" s="356">
        <v>8307</v>
      </c>
      <c r="K41" s="356">
        <v>8345</v>
      </c>
      <c r="L41" s="356">
        <v>8109</v>
      </c>
      <c r="M41" s="357">
        <v>7718</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933</v>
      </c>
      <c r="J43" s="359">
        <v>933</v>
      </c>
      <c r="K43" s="359">
        <v>847</v>
      </c>
      <c r="L43" s="359">
        <v>881</v>
      </c>
      <c r="M43" s="360">
        <v>596</v>
      </c>
    </row>
    <row r="44" spans="2:13" ht="27.75" customHeight="1" x14ac:dyDescent="0.15">
      <c r="B44" s="1222"/>
      <c r="C44" s="1223"/>
      <c r="D44" s="106"/>
      <c r="E44" s="1226" t="s">
        <v>34</v>
      </c>
      <c r="F44" s="1226"/>
      <c r="G44" s="1226"/>
      <c r="H44" s="1227"/>
      <c r="I44" s="358">
        <v>548</v>
      </c>
      <c r="J44" s="359">
        <v>473</v>
      </c>
      <c r="K44" s="359">
        <v>366</v>
      </c>
      <c r="L44" s="359">
        <v>340</v>
      </c>
      <c r="M44" s="360">
        <v>588</v>
      </c>
    </row>
    <row r="45" spans="2:13" ht="27.75" customHeight="1" x14ac:dyDescent="0.15">
      <c r="B45" s="1222"/>
      <c r="C45" s="1223"/>
      <c r="D45" s="106"/>
      <c r="E45" s="1226" t="s">
        <v>35</v>
      </c>
      <c r="F45" s="1226"/>
      <c r="G45" s="1226"/>
      <c r="H45" s="1227"/>
      <c r="I45" s="358" t="s">
        <v>486</v>
      </c>
      <c r="J45" s="359">
        <v>15</v>
      </c>
      <c r="K45" s="359">
        <v>44</v>
      </c>
      <c r="L45" s="359">
        <v>45</v>
      </c>
      <c r="M45" s="360">
        <v>9</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2099</v>
      </c>
      <c r="J50" s="359">
        <v>2134</v>
      </c>
      <c r="K50" s="359">
        <v>2686</v>
      </c>
      <c r="L50" s="359">
        <v>3059</v>
      </c>
      <c r="M50" s="360">
        <v>2627</v>
      </c>
    </row>
    <row r="51" spans="2:13" ht="27.75" customHeight="1" x14ac:dyDescent="0.15">
      <c r="B51" s="1222"/>
      <c r="C51" s="1223"/>
      <c r="D51" s="106"/>
      <c r="E51" s="1226" t="s">
        <v>42</v>
      </c>
      <c r="F51" s="1226"/>
      <c r="G51" s="1226"/>
      <c r="H51" s="1227"/>
      <c r="I51" s="358">
        <v>408</v>
      </c>
      <c r="J51" s="359">
        <v>479</v>
      </c>
      <c r="K51" s="359">
        <v>475</v>
      </c>
      <c r="L51" s="359">
        <v>486</v>
      </c>
      <c r="M51" s="360">
        <v>452</v>
      </c>
    </row>
    <row r="52" spans="2:13" ht="27.75" customHeight="1" x14ac:dyDescent="0.15">
      <c r="B52" s="1224"/>
      <c r="C52" s="1225"/>
      <c r="D52" s="106"/>
      <c r="E52" s="1226" t="s">
        <v>43</v>
      </c>
      <c r="F52" s="1226"/>
      <c r="G52" s="1226"/>
      <c r="H52" s="1227"/>
      <c r="I52" s="358">
        <v>6046</v>
      </c>
      <c r="J52" s="359">
        <v>6193</v>
      </c>
      <c r="K52" s="359">
        <v>5762</v>
      </c>
      <c r="L52" s="359">
        <v>6080</v>
      </c>
      <c r="M52" s="360">
        <v>6305</v>
      </c>
    </row>
    <row r="53" spans="2:13" ht="27.75" customHeight="1" thickBot="1" x14ac:dyDescent="0.2">
      <c r="B53" s="1228" t="s">
        <v>19</v>
      </c>
      <c r="C53" s="1229"/>
      <c r="D53" s="110"/>
      <c r="E53" s="1230" t="s">
        <v>44</v>
      </c>
      <c r="F53" s="1230"/>
      <c r="G53" s="1230"/>
      <c r="H53" s="1231"/>
      <c r="I53" s="361">
        <v>744</v>
      </c>
      <c r="J53" s="362">
        <v>921</v>
      </c>
      <c r="K53" s="362">
        <v>677</v>
      </c>
      <c r="L53" s="362">
        <v>-251</v>
      </c>
      <c r="M53" s="363">
        <v>-473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I6E95pNL9rDdAzPOEnmRavR3BFcl4s7fl27VQugIpjmbEhWkYXpVAky06uMYdasv3SYkmj6izUcLZGdxXa0Ig==" saltValue="qQuf/gc5PLBw2B9upF/j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Q2" sqref="Q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1762</v>
      </c>
      <c r="G55" s="122">
        <v>1965</v>
      </c>
      <c r="H55" s="123">
        <v>1990</v>
      </c>
    </row>
    <row r="56" spans="2:8" ht="52.5" customHeight="1" x14ac:dyDescent="0.15">
      <c r="B56" s="124"/>
      <c r="C56" s="1249" t="s">
        <v>47</v>
      </c>
      <c r="D56" s="1249"/>
      <c r="E56" s="1250"/>
      <c r="F56" s="125">
        <v>428</v>
      </c>
      <c r="G56" s="125">
        <v>528</v>
      </c>
      <c r="H56" s="126">
        <v>79</v>
      </c>
    </row>
    <row r="57" spans="2:8" ht="53.25" customHeight="1" x14ac:dyDescent="0.15">
      <c r="B57" s="124"/>
      <c r="C57" s="1251" t="s">
        <v>48</v>
      </c>
      <c r="D57" s="1251"/>
      <c r="E57" s="1252"/>
      <c r="F57" s="127">
        <v>495</v>
      </c>
      <c r="G57" s="127">
        <v>565</v>
      </c>
      <c r="H57" s="128">
        <v>559</v>
      </c>
    </row>
    <row r="58" spans="2:8" ht="45.75" customHeight="1" x14ac:dyDescent="0.15">
      <c r="B58" s="129"/>
      <c r="C58" s="1239" t="s">
        <v>544</v>
      </c>
      <c r="D58" s="1240"/>
      <c r="E58" s="1241"/>
      <c r="F58" s="130">
        <v>152</v>
      </c>
      <c r="G58" s="130">
        <v>153</v>
      </c>
      <c r="H58" s="131">
        <v>151</v>
      </c>
    </row>
    <row r="59" spans="2:8" ht="45.75" customHeight="1" x14ac:dyDescent="0.15">
      <c r="B59" s="129"/>
      <c r="C59" s="1239" t="s">
        <v>545</v>
      </c>
      <c r="D59" s="1240"/>
      <c r="E59" s="1241"/>
      <c r="F59" s="130">
        <v>100</v>
      </c>
      <c r="G59" s="130">
        <v>130</v>
      </c>
      <c r="H59" s="131">
        <v>130</v>
      </c>
    </row>
    <row r="60" spans="2:8" ht="45.75" customHeight="1" x14ac:dyDescent="0.15">
      <c r="B60" s="129"/>
      <c r="C60" s="1239" t="s">
        <v>546</v>
      </c>
      <c r="D60" s="1240"/>
      <c r="E60" s="1241"/>
      <c r="F60" s="130">
        <v>94</v>
      </c>
      <c r="G60" s="130">
        <v>124</v>
      </c>
      <c r="H60" s="131">
        <v>124</v>
      </c>
    </row>
    <row r="61" spans="2:8" ht="45.75" customHeight="1" x14ac:dyDescent="0.15">
      <c r="B61" s="129"/>
      <c r="C61" s="1239" t="s">
        <v>547</v>
      </c>
      <c r="D61" s="1240"/>
      <c r="E61" s="1241"/>
      <c r="F61" s="130">
        <v>36</v>
      </c>
      <c r="G61" s="130">
        <v>44</v>
      </c>
      <c r="H61" s="131">
        <v>50</v>
      </c>
    </row>
    <row r="62" spans="2:8" ht="45.75" customHeight="1" thickBot="1" x14ac:dyDescent="0.2">
      <c r="B62" s="132"/>
      <c r="C62" s="1242" t="s">
        <v>548</v>
      </c>
      <c r="D62" s="1243"/>
      <c r="E62" s="1244"/>
      <c r="F62" s="133">
        <v>49</v>
      </c>
      <c r="G62" s="133">
        <v>49</v>
      </c>
      <c r="H62" s="134">
        <v>46</v>
      </c>
    </row>
    <row r="63" spans="2:8" ht="52.5" customHeight="1" thickBot="1" x14ac:dyDescent="0.2">
      <c r="B63" s="135"/>
      <c r="C63" s="1245" t="s">
        <v>49</v>
      </c>
      <c r="D63" s="1245"/>
      <c r="E63" s="1246"/>
      <c r="F63" s="136">
        <v>2686</v>
      </c>
      <c r="G63" s="136">
        <v>3059</v>
      </c>
      <c r="H63" s="137">
        <v>2627</v>
      </c>
    </row>
    <row r="64" spans="2:8" x14ac:dyDescent="0.15"/>
  </sheetData>
  <sheetProtection algorithmName="SHA-512" hashValue="AzvIWhgnJB7CE8mOl7cHOjHceerEMIYrHxP1SXN/OlUvK1HPSpyIrjZDIoo9IgiqTgel5EQdY5PT3IpFv00SYw==" saltValue="72pi7YBPEOrIOgmFlxTC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D71" sqref="CD7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549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551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553</v>
      </c>
      <c r="AO51" s="1256"/>
      <c r="AP51" s="1256"/>
      <c r="AQ51" s="1256"/>
      <c r="AR51" s="1256"/>
      <c r="AS51" s="1256"/>
      <c r="AT51" s="1256"/>
      <c r="AU51" s="1256"/>
      <c r="AV51" s="1256"/>
      <c r="AW51" s="1256"/>
      <c r="AX51" s="1256"/>
      <c r="AY51" s="1256"/>
      <c r="AZ51" s="1256"/>
      <c r="BA51" s="1256"/>
      <c r="BB51" s="1256" t="s">
        <v>554</v>
      </c>
      <c r="BC51" s="1256"/>
      <c r="BD51" s="1256"/>
      <c r="BE51" s="1256"/>
      <c r="BF51" s="1256"/>
      <c r="BG51" s="1256"/>
      <c r="BH51" s="1256"/>
      <c r="BI51" s="1256"/>
      <c r="BJ51" s="1256"/>
      <c r="BK51" s="1256"/>
      <c r="BL51" s="1256"/>
      <c r="BM51" s="1256"/>
      <c r="BN51" s="1256"/>
      <c r="BO51" s="1256"/>
      <c r="BP51" s="1253">
        <v>22.2</v>
      </c>
      <c r="BQ51" s="1253"/>
      <c r="BR51" s="1253"/>
      <c r="BS51" s="1253"/>
      <c r="BT51" s="1253"/>
      <c r="BU51" s="1253"/>
      <c r="BV51" s="1253"/>
      <c r="BW51" s="1253"/>
      <c r="BX51" s="1253">
        <v>25.7</v>
      </c>
      <c r="BY51" s="1253"/>
      <c r="BZ51" s="1253"/>
      <c r="CA51" s="1253"/>
      <c r="CB51" s="1253"/>
      <c r="CC51" s="1253"/>
      <c r="CD51" s="1253"/>
      <c r="CE51" s="1253"/>
      <c r="CF51" s="1253">
        <v>17.399999999999999</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555</v>
      </c>
      <c r="BC53" s="1256"/>
      <c r="BD53" s="1256"/>
      <c r="BE53" s="1256"/>
      <c r="BF53" s="1256"/>
      <c r="BG53" s="1256"/>
      <c r="BH53" s="1256"/>
      <c r="BI53" s="1256"/>
      <c r="BJ53" s="1256"/>
      <c r="BK53" s="1256"/>
      <c r="BL53" s="1256"/>
      <c r="BM53" s="1256"/>
      <c r="BN53" s="1256"/>
      <c r="BO53" s="1256"/>
      <c r="BP53" s="1253">
        <v>53.6</v>
      </c>
      <c r="BQ53" s="1253"/>
      <c r="BR53" s="1253"/>
      <c r="BS53" s="1253"/>
      <c r="BT53" s="1253"/>
      <c r="BU53" s="1253"/>
      <c r="BV53" s="1253"/>
      <c r="BW53" s="1253"/>
      <c r="BX53" s="1253">
        <v>53.8</v>
      </c>
      <c r="BY53" s="1253"/>
      <c r="BZ53" s="1253"/>
      <c r="CA53" s="1253"/>
      <c r="CB53" s="1253"/>
      <c r="CC53" s="1253"/>
      <c r="CD53" s="1253"/>
      <c r="CE53" s="1253"/>
      <c r="CF53" s="1253">
        <v>52.8</v>
      </c>
      <c r="CG53" s="1253"/>
      <c r="CH53" s="1253"/>
      <c r="CI53" s="1253"/>
      <c r="CJ53" s="1253"/>
      <c r="CK53" s="1253"/>
      <c r="CL53" s="1253"/>
      <c r="CM53" s="1253"/>
      <c r="CN53" s="1253">
        <v>53.4</v>
      </c>
      <c r="CO53" s="1253"/>
      <c r="CP53" s="1253"/>
      <c r="CQ53" s="1253"/>
      <c r="CR53" s="1253"/>
      <c r="CS53" s="1253"/>
      <c r="CT53" s="1253"/>
      <c r="CU53" s="1253"/>
      <c r="CV53" s="1253">
        <v>55.2</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556</v>
      </c>
      <c r="AO55" s="1258"/>
      <c r="AP55" s="1258"/>
      <c r="AQ55" s="1258"/>
      <c r="AR55" s="1258"/>
      <c r="AS55" s="1258"/>
      <c r="AT55" s="1258"/>
      <c r="AU55" s="1258"/>
      <c r="AV55" s="1258"/>
      <c r="AW55" s="1258"/>
      <c r="AX55" s="1258"/>
      <c r="AY55" s="1258"/>
      <c r="AZ55" s="1258"/>
      <c r="BA55" s="1258"/>
      <c r="BB55" s="1256" t="s">
        <v>557</v>
      </c>
      <c r="BC55" s="1256"/>
      <c r="BD55" s="1256"/>
      <c r="BE55" s="1256"/>
      <c r="BF55" s="1256"/>
      <c r="BG55" s="1256"/>
      <c r="BH55" s="1256"/>
      <c r="BI55" s="1256"/>
      <c r="BJ55" s="1256"/>
      <c r="BK55" s="1256"/>
      <c r="BL55" s="1256"/>
      <c r="BM55" s="1256"/>
      <c r="BN55" s="1256"/>
      <c r="BO55" s="1256"/>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558</v>
      </c>
      <c r="BC57" s="1256"/>
      <c r="BD57" s="1256"/>
      <c r="BE57" s="1256"/>
      <c r="BF57" s="1256"/>
      <c r="BG57" s="1256"/>
      <c r="BH57" s="1256"/>
      <c r="BI57" s="1256"/>
      <c r="BJ57" s="1256"/>
      <c r="BK57" s="1256"/>
      <c r="BL57" s="1256"/>
      <c r="BM57" s="1256"/>
      <c r="BN57" s="1256"/>
      <c r="BO57" s="1256"/>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559</v>
      </c>
    </row>
    <row r="64" spans="1:109" x14ac:dyDescent="0.15">
      <c r="B64" s="372"/>
      <c r="G64" s="379"/>
      <c r="I64" s="392"/>
      <c r="J64" s="392"/>
      <c r="K64" s="392"/>
      <c r="L64" s="392"/>
      <c r="M64" s="392"/>
      <c r="N64" s="393"/>
      <c r="AM64" s="379"/>
      <c r="AN64" s="379" t="s">
        <v>550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553</v>
      </c>
      <c r="AO73" s="1256"/>
      <c r="AP73" s="1256"/>
      <c r="AQ73" s="1256"/>
      <c r="AR73" s="1256"/>
      <c r="AS73" s="1256"/>
      <c r="AT73" s="1256"/>
      <c r="AU73" s="1256"/>
      <c r="AV73" s="1256"/>
      <c r="AW73" s="1256"/>
      <c r="AX73" s="1256"/>
      <c r="AY73" s="1256"/>
      <c r="AZ73" s="1256"/>
      <c r="BA73" s="1256"/>
      <c r="BB73" s="1256" t="s">
        <v>557</v>
      </c>
      <c r="BC73" s="1256"/>
      <c r="BD73" s="1256"/>
      <c r="BE73" s="1256"/>
      <c r="BF73" s="1256"/>
      <c r="BG73" s="1256"/>
      <c r="BH73" s="1256"/>
      <c r="BI73" s="1256"/>
      <c r="BJ73" s="1256"/>
      <c r="BK73" s="1256"/>
      <c r="BL73" s="1256"/>
      <c r="BM73" s="1256"/>
      <c r="BN73" s="1256"/>
      <c r="BO73" s="1256"/>
      <c r="BP73" s="1253">
        <v>22.2</v>
      </c>
      <c r="BQ73" s="1253"/>
      <c r="BR73" s="1253"/>
      <c r="BS73" s="1253"/>
      <c r="BT73" s="1253"/>
      <c r="BU73" s="1253"/>
      <c r="BV73" s="1253"/>
      <c r="BW73" s="1253"/>
      <c r="BX73" s="1253">
        <v>25.7</v>
      </c>
      <c r="BY73" s="1253"/>
      <c r="BZ73" s="1253"/>
      <c r="CA73" s="1253"/>
      <c r="CB73" s="1253"/>
      <c r="CC73" s="1253"/>
      <c r="CD73" s="1253"/>
      <c r="CE73" s="1253"/>
      <c r="CF73" s="1253">
        <v>17.399999999999999</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561</v>
      </c>
      <c r="BC75" s="1256"/>
      <c r="BD75" s="1256"/>
      <c r="BE75" s="1256"/>
      <c r="BF75" s="1256"/>
      <c r="BG75" s="1256"/>
      <c r="BH75" s="1256"/>
      <c r="BI75" s="1256"/>
      <c r="BJ75" s="1256"/>
      <c r="BK75" s="1256"/>
      <c r="BL75" s="1256"/>
      <c r="BM75" s="1256"/>
      <c r="BN75" s="1256"/>
      <c r="BO75" s="1256"/>
      <c r="BP75" s="1253">
        <v>10</v>
      </c>
      <c r="BQ75" s="1253"/>
      <c r="BR75" s="1253"/>
      <c r="BS75" s="1253"/>
      <c r="BT75" s="1253"/>
      <c r="BU75" s="1253"/>
      <c r="BV75" s="1253"/>
      <c r="BW75" s="1253"/>
      <c r="BX75" s="1253">
        <v>10.1</v>
      </c>
      <c r="BY75" s="1253"/>
      <c r="BZ75" s="1253"/>
      <c r="CA75" s="1253"/>
      <c r="CB75" s="1253"/>
      <c r="CC75" s="1253"/>
      <c r="CD75" s="1253"/>
      <c r="CE75" s="1253"/>
      <c r="CF75" s="1253">
        <v>10.1</v>
      </c>
      <c r="CG75" s="1253"/>
      <c r="CH75" s="1253"/>
      <c r="CI75" s="1253"/>
      <c r="CJ75" s="1253"/>
      <c r="CK75" s="1253"/>
      <c r="CL75" s="1253"/>
      <c r="CM75" s="1253"/>
      <c r="CN75" s="1253">
        <v>10.3</v>
      </c>
      <c r="CO75" s="1253"/>
      <c r="CP75" s="1253"/>
      <c r="CQ75" s="1253"/>
      <c r="CR75" s="1253"/>
      <c r="CS75" s="1253"/>
      <c r="CT75" s="1253"/>
      <c r="CU75" s="1253"/>
      <c r="CV75" s="1253">
        <v>10.1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562</v>
      </c>
      <c r="AO77" s="1258"/>
      <c r="AP77" s="1258"/>
      <c r="AQ77" s="1258"/>
      <c r="AR77" s="1258"/>
      <c r="AS77" s="1258"/>
      <c r="AT77" s="1258"/>
      <c r="AU77" s="1258"/>
      <c r="AV77" s="1258"/>
      <c r="AW77" s="1258"/>
      <c r="AX77" s="1258"/>
      <c r="AY77" s="1258"/>
      <c r="AZ77" s="1258"/>
      <c r="BA77" s="1258"/>
      <c r="BB77" s="1256" t="s">
        <v>557</v>
      </c>
      <c r="BC77" s="1256"/>
      <c r="BD77" s="1256"/>
      <c r="BE77" s="1256"/>
      <c r="BF77" s="1256"/>
      <c r="BG77" s="1256"/>
      <c r="BH77" s="1256"/>
      <c r="BI77" s="1256"/>
      <c r="BJ77" s="1256"/>
      <c r="BK77" s="1256"/>
      <c r="BL77" s="1256"/>
      <c r="BM77" s="1256"/>
      <c r="BN77" s="1256"/>
      <c r="BO77" s="1256"/>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561</v>
      </c>
      <c r="BC79" s="1256"/>
      <c r="BD79" s="1256"/>
      <c r="BE79" s="1256"/>
      <c r="BF79" s="1256"/>
      <c r="BG79" s="1256"/>
      <c r="BH79" s="1256"/>
      <c r="BI79" s="1256"/>
      <c r="BJ79" s="1256"/>
      <c r="BK79" s="1256"/>
      <c r="BL79" s="1256"/>
      <c r="BM79" s="1256"/>
      <c r="BN79" s="1256"/>
      <c r="BO79" s="1256"/>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ApIal/NGmzSu1rSJ8skMWE1JrdldPnKg7v5wqx4C5nUfCe/iwgWH/oNMHq85otn1QgDt2bdPn2Ap3BIwJ531A==" saltValue="toSkkddEF1Mag8rjNX+Um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D71" sqref="CD7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563</v>
      </c>
    </row>
  </sheetData>
  <sheetProtection algorithmName="SHA-512" hashValue="8yfnQuycupvCF2OWb3cr/9r0I+b46E8j20x45GCSfECJVQY4y8mZTOUuhVUy6yyKZGPxS+laRw123AJzPcJA4Q==" saltValue="NGjJCrAe5nqkViL+ZRXdV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CD71" sqref="CD7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564</v>
      </c>
    </row>
  </sheetData>
  <sheetProtection algorithmName="SHA-512" hashValue="q70kD1mCNNplDV0uKcwyq7Xxnj12ouQf1wJNfGIByqyH8k+bLp4CKUURigHFfwvD0ZmIbnZgSGzBLHXXDcZ9Pw==" saltValue="+8omRJztKkg5YCg9QQ/B4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281050</v>
      </c>
      <c r="E3" s="156"/>
      <c r="F3" s="157">
        <v>103390</v>
      </c>
      <c r="G3" s="158"/>
      <c r="H3" s="159"/>
    </row>
    <row r="4" spans="1:8" x14ac:dyDescent="0.15">
      <c r="A4" s="160"/>
      <c r="B4" s="161"/>
      <c r="C4" s="162"/>
      <c r="D4" s="163">
        <v>5720</v>
      </c>
      <c r="E4" s="164"/>
      <c r="F4" s="165">
        <v>51269</v>
      </c>
      <c r="G4" s="166"/>
      <c r="H4" s="167"/>
    </row>
    <row r="5" spans="1:8" x14ac:dyDescent="0.15">
      <c r="A5" s="148" t="s">
        <v>518</v>
      </c>
      <c r="B5" s="153"/>
      <c r="C5" s="154"/>
      <c r="D5" s="155">
        <v>247507</v>
      </c>
      <c r="E5" s="156"/>
      <c r="F5" s="157">
        <v>117234</v>
      </c>
      <c r="G5" s="158"/>
      <c r="H5" s="159"/>
    </row>
    <row r="6" spans="1:8" x14ac:dyDescent="0.15">
      <c r="A6" s="160"/>
      <c r="B6" s="161"/>
      <c r="C6" s="162"/>
      <c r="D6" s="163">
        <v>14755</v>
      </c>
      <c r="E6" s="164"/>
      <c r="F6" s="165">
        <v>59796</v>
      </c>
      <c r="G6" s="166"/>
      <c r="H6" s="167"/>
    </row>
    <row r="7" spans="1:8" x14ac:dyDescent="0.15">
      <c r="A7" s="148" t="s">
        <v>519</v>
      </c>
      <c r="B7" s="153"/>
      <c r="C7" s="154"/>
      <c r="D7" s="155">
        <v>245644</v>
      </c>
      <c r="E7" s="156"/>
      <c r="F7" s="157">
        <v>97758</v>
      </c>
      <c r="G7" s="158"/>
      <c r="H7" s="159"/>
    </row>
    <row r="8" spans="1:8" x14ac:dyDescent="0.15">
      <c r="A8" s="160"/>
      <c r="B8" s="161"/>
      <c r="C8" s="162"/>
      <c r="D8" s="163">
        <v>7719</v>
      </c>
      <c r="E8" s="164"/>
      <c r="F8" s="165">
        <v>45946</v>
      </c>
      <c r="G8" s="166"/>
      <c r="H8" s="167"/>
    </row>
    <row r="9" spans="1:8" x14ac:dyDescent="0.15">
      <c r="A9" s="148" t="s">
        <v>520</v>
      </c>
      <c r="B9" s="153"/>
      <c r="C9" s="154"/>
      <c r="D9" s="155">
        <v>93609</v>
      </c>
      <c r="E9" s="156"/>
      <c r="F9" s="157">
        <v>91338</v>
      </c>
      <c r="G9" s="158"/>
      <c r="H9" s="159"/>
    </row>
    <row r="10" spans="1:8" x14ac:dyDescent="0.15">
      <c r="A10" s="160"/>
      <c r="B10" s="161"/>
      <c r="C10" s="162"/>
      <c r="D10" s="163">
        <v>6261</v>
      </c>
      <c r="E10" s="164"/>
      <c r="F10" s="165">
        <v>43989</v>
      </c>
      <c r="G10" s="166"/>
      <c r="H10" s="167"/>
    </row>
    <row r="11" spans="1:8" x14ac:dyDescent="0.15">
      <c r="A11" s="148" t="s">
        <v>521</v>
      </c>
      <c r="B11" s="153"/>
      <c r="C11" s="154"/>
      <c r="D11" s="155">
        <v>141645</v>
      </c>
      <c r="E11" s="156"/>
      <c r="F11" s="157">
        <v>103975</v>
      </c>
      <c r="G11" s="158"/>
      <c r="H11" s="159"/>
    </row>
    <row r="12" spans="1:8" x14ac:dyDescent="0.15">
      <c r="A12" s="160"/>
      <c r="B12" s="161"/>
      <c r="C12" s="168"/>
      <c r="D12" s="163">
        <v>7842</v>
      </c>
      <c r="E12" s="164"/>
      <c r="F12" s="165">
        <v>52698</v>
      </c>
      <c r="G12" s="166"/>
      <c r="H12" s="167"/>
    </row>
    <row r="13" spans="1:8" x14ac:dyDescent="0.15">
      <c r="A13" s="148"/>
      <c r="B13" s="153"/>
      <c r="C13" s="169"/>
      <c r="D13" s="170">
        <v>201891</v>
      </c>
      <c r="E13" s="171"/>
      <c r="F13" s="172">
        <v>102739</v>
      </c>
      <c r="G13" s="173"/>
      <c r="H13" s="159"/>
    </row>
    <row r="14" spans="1:8" x14ac:dyDescent="0.15">
      <c r="A14" s="160"/>
      <c r="B14" s="161"/>
      <c r="C14" s="162"/>
      <c r="D14" s="163">
        <v>8459</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8.0500000000000007</v>
      </c>
      <c r="C19" s="174">
        <f>ROUND(VALUE(SUBSTITUTE(実質収支比率等に係る経年分析!G$48,"▲","-")),2)</f>
        <v>4.12</v>
      </c>
      <c r="D19" s="174">
        <f>ROUND(VALUE(SUBSTITUTE(実質収支比率等に係る経年分析!H$48,"▲","-")),2)</f>
        <v>10.14</v>
      </c>
      <c r="E19" s="174">
        <f>ROUND(VALUE(SUBSTITUTE(実質収支比率等に係る経年分析!I$48,"▲","-")),2)</f>
        <v>8.4</v>
      </c>
      <c r="F19" s="174">
        <f>ROUND(VALUE(SUBSTITUTE(実質収支比率等に係る経年分析!J$48,"▲","-")),2)</f>
        <v>1.74</v>
      </c>
    </row>
    <row r="20" spans="1:11" x14ac:dyDescent="0.15">
      <c r="A20" s="174" t="s">
        <v>53</v>
      </c>
      <c r="B20" s="174">
        <f>ROUND(VALUE(SUBSTITUTE(実質収支比率等に係る経年分析!F$47,"▲","-")),2)</f>
        <v>44.47</v>
      </c>
      <c r="C20" s="174">
        <f>ROUND(VALUE(SUBSTITUTE(実質収支比率等に係る経年分析!G$47,"▲","-")),2)</f>
        <v>42.64</v>
      </c>
      <c r="D20" s="174">
        <f>ROUND(VALUE(SUBSTITUTE(実質収支比率等に係る経年分析!H$47,"▲","-")),2)</f>
        <v>39.69</v>
      </c>
      <c r="E20" s="174">
        <f>ROUND(VALUE(SUBSTITUTE(実質収支比率等に係る経年分析!I$47,"▲","-")),2)</f>
        <v>45.49</v>
      </c>
      <c r="F20" s="174">
        <f>ROUND(VALUE(SUBSTITUTE(実質収支比率等に係る経年分析!J$47,"▲","-")),2)</f>
        <v>45</v>
      </c>
    </row>
    <row r="21" spans="1:11" x14ac:dyDescent="0.15">
      <c r="A21" s="174" t="s">
        <v>54</v>
      </c>
      <c r="B21" s="174">
        <f>IF(ISNUMBER(VALUE(SUBSTITUTE(実質収支比率等に係る経年分析!F$49,"▲","-"))),ROUND(VALUE(SUBSTITUTE(実質収支比率等に係る経年分析!F$49,"▲","-")),2),NA())</f>
        <v>-0.62</v>
      </c>
      <c r="C21" s="174">
        <f>IF(ISNUMBER(VALUE(SUBSTITUTE(実質収支比率等に係る経年分析!G$49,"▲","-"))),ROUND(VALUE(SUBSTITUTE(実質収支比率等に係る経年分析!G$49,"▲","-")),2),NA())</f>
        <v>-2.6</v>
      </c>
      <c r="D21" s="174">
        <f>IF(ISNUMBER(VALUE(SUBSTITUTE(実質収支比率等に係る経年分析!H$49,"▲","-"))),ROUND(VALUE(SUBSTITUTE(実質収支比率等に係る経年分析!H$49,"▲","-")),2),NA())</f>
        <v>6.3</v>
      </c>
      <c r="E21" s="174">
        <f>IF(ISNUMBER(VALUE(SUBSTITUTE(実質収支比率等に係る経年分析!I$49,"▲","-"))),ROUND(VALUE(SUBSTITUTE(実質収支比率等に係る経年分析!I$49,"▲","-")),2),NA())</f>
        <v>2.68</v>
      </c>
      <c r="F21" s="174">
        <f>IF(ISNUMBER(VALUE(SUBSTITUTE(実質収支比率等に係る経年分析!J$49,"▲","-"))),ROUND(VALUE(SUBSTITUTE(実質収支比率等に係る経年分析!J$49,"▲","-")),2),NA())</f>
        <v>4.8499999999999996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公共下水道特別会計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f>IF(ROUND(VALUE(SUBSTITUTE(連結実質赤字比率に係る赤字・黒字の構成分析!G$37,"▲", "-")), 2) &lt; 0, ABS(ROUND(VALUE(SUBSTITUTE(連結実質赤字比率に係る赤字・黒字の構成分析!G$37,"▲", "-")), 2)), NA())</f>
        <v>0.63</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10.130000000000001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579</v>
      </c>
      <c r="E42" s="176"/>
      <c r="F42" s="176"/>
      <c r="G42" s="176">
        <f>'実質公債費比率（分子）の構造'!L$52</f>
        <v>593</v>
      </c>
      <c r="H42" s="176"/>
      <c r="I42" s="176"/>
      <c r="J42" s="176">
        <f>'実質公債費比率（分子）の構造'!M$52</f>
        <v>611</v>
      </c>
      <c r="K42" s="176"/>
      <c r="L42" s="176"/>
      <c r="M42" s="176">
        <f>'実質公債費比率（分子）の構造'!N$52</f>
        <v>627</v>
      </c>
      <c r="N42" s="176"/>
      <c r="O42" s="176"/>
      <c r="P42" s="176">
        <f>'実質公債費比率（分子）の構造'!O$52</f>
        <v>605</v>
      </c>
    </row>
    <row r="43" spans="1:16" x14ac:dyDescent="0.15">
      <c r="A43" s="176" t="s">
        <v>16</v>
      </c>
      <c r="B43" s="176">
        <f>'実質公債費比率（分子）の構造'!K$51</f>
        <v>4</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112</v>
      </c>
      <c r="C45" s="176"/>
      <c r="D45" s="176"/>
      <c r="E45" s="176">
        <f>'実質公債費比率（分子）の構造'!L$49</f>
        <v>107</v>
      </c>
      <c r="F45" s="176"/>
      <c r="G45" s="176"/>
      <c r="H45" s="176">
        <f>'実質公債費比率（分子）の構造'!M$49</f>
        <v>110</v>
      </c>
      <c r="I45" s="176"/>
      <c r="J45" s="176"/>
      <c r="K45" s="176">
        <f>'実質公債費比率（分子）の構造'!N$49</f>
        <v>94</v>
      </c>
      <c r="L45" s="176"/>
      <c r="M45" s="176"/>
      <c r="N45" s="176">
        <f>'実質公債費比率（分子）の構造'!O$49</f>
        <v>72</v>
      </c>
      <c r="O45" s="176"/>
      <c r="P45" s="176"/>
    </row>
    <row r="46" spans="1:16" x14ac:dyDescent="0.15">
      <c r="A46" s="176" t="s">
        <v>64</v>
      </c>
      <c r="B46" s="176">
        <f>'実質公債費比率（分子）の構造'!K$48</f>
        <v>132</v>
      </c>
      <c r="C46" s="176"/>
      <c r="D46" s="176"/>
      <c r="E46" s="176">
        <f>'実質公債費比率（分子）の構造'!L$48</f>
        <v>181</v>
      </c>
      <c r="F46" s="176"/>
      <c r="G46" s="176"/>
      <c r="H46" s="176">
        <f>'実質公債費比率（分子）の構造'!M$48</f>
        <v>157</v>
      </c>
      <c r="I46" s="176"/>
      <c r="J46" s="176"/>
      <c r="K46" s="176">
        <f>'実質公債費比率（分子）の構造'!N$48</f>
        <v>168</v>
      </c>
      <c r="L46" s="176"/>
      <c r="M46" s="176"/>
      <c r="N46" s="176">
        <f>'実質公債費比率（分子）の構造'!O$48</f>
        <v>124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666</v>
      </c>
      <c r="C49" s="176"/>
      <c r="D49" s="176"/>
      <c r="E49" s="176">
        <f>'実質公債費比率（分子）の構造'!L$45</f>
        <v>685</v>
      </c>
      <c r="F49" s="176"/>
      <c r="G49" s="176"/>
      <c r="H49" s="176">
        <f>'実質公債費比率（分子）の構造'!M$45</f>
        <v>720</v>
      </c>
      <c r="I49" s="176"/>
      <c r="J49" s="176"/>
      <c r="K49" s="176">
        <f>'実質公債費比率（分子）の構造'!N$45</f>
        <v>767</v>
      </c>
      <c r="L49" s="176"/>
      <c r="M49" s="176"/>
      <c r="N49" s="176">
        <f>'実質公債費比率（分子）の構造'!O$45</f>
        <v>784</v>
      </c>
      <c r="O49" s="176"/>
      <c r="P49" s="176"/>
    </row>
    <row r="50" spans="1:16" x14ac:dyDescent="0.15">
      <c r="A50" s="176" t="s">
        <v>67</v>
      </c>
      <c r="B50" s="176" t="e">
        <f>NA()</f>
        <v>#N/A</v>
      </c>
      <c r="C50" s="176">
        <f>IF(ISNUMBER('実質公債費比率（分子）の構造'!K$53),'実質公債費比率（分子）の構造'!K$53,NA())</f>
        <v>335</v>
      </c>
      <c r="D50" s="176" t="e">
        <f>NA()</f>
        <v>#N/A</v>
      </c>
      <c r="E50" s="176" t="e">
        <f>NA()</f>
        <v>#N/A</v>
      </c>
      <c r="F50" s="176">
        <f>IF(ISNUMBER('実質公債費比率（分子）の構造'!L$53),'実質公債費比率（分子）の構造'!L$53,NA())</f>
        <v>381</v>
      </c>
      <c r="G50" s="176" t="e">
        <f>NA()</f>
        <v>#N/A</v>
      </c>
      <c r="H50" s="176" t="e">
        <f>NA()</f>
        <v>#N/A</v>
      </c>
      <c r="I50" s="176">
        <f>IF(ISNUMBER('実質公債費比率（分子）の構造'!M$53),'実質公債費比率（分子）の構造'!M$53,NA())</f>
        <v>376</v>
      </c>
      <c r="J50" s="176" t="e">
        <f>NA()</f>
        <v>#N/A</v>
      </c>
      <c r="K50" s="176" t="e">
        <f>NA()</f>
        <v>#N/A</v>
      </c>
      <c r="L50" s="176">
        <f>IF(ISNUMBER('実質公債費比率（分子）の構造'!N$53),'実質公債費比率（分子）の構造'!N$53,NA())</f>
        <v>402</v>
      </c>
      <c r="M50" s="176" t="e">
        <f>NA()</f>
        <v>#N/A</v>
      </c>
      <c r="N50" s="176" t="e">
        <f>NA()</f>
        <v>#N/A</v>
      </c>
      <c r="O50" s="176">
        <f>IF(ISNUMBER('実質公債費比率（分子）の構造'!O$53),'実質公債費比率（分子）の構造'!O$53,NA())</f>
        <v>375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6046</v>
      </c>
      <c r="E56" s="175"/>
      <c r="F56" s="175"/>
      <c r="G56" s="175">
        <f>'将来負担比率（分子）の構造'!J$52</f>
        <v>6193</v>
      </c>
      <c r="H56" s="175"/>
      <c r="I56" s="175"/>
      <c r="J56" s="175">
        <f>'将来負担比率（分子）の構造'!K$52</f>
        <v>5762</v>
      </c>
      <c r="K56" s="175"/>
      <c r="L56" s="175"/>
      <c r="M56" s="175">
        <f>'将来負担比率（分子）の構造'!L$52</f>
        <v>6080</v>
      </c>
      <c r="N56" s="175"/>
      <c r="O56" s="175"/>
      <c r="P56" s="175">
        <f>'将来負担比率（分子）の構造'!M$52</f>
        <v>6305</v>
      </c>
    </row>
    <row r="57" spans="1:16" x14ac:dyDescent="0.15">
      <c r="A57" s="175" t="s">
        <v>42</v>
      </c>
      <c r="B57" s="175"/>
      <c r="C57" s="175"/>
      <c r="D57" s="175">
        <f>'将来負担比率（分子）の構造'!I$51</f>
        <v>408</v>
      </c>
      <c r="E57" s="175"/>
      <c r="F57" s="175"/>
      <c r="G57" s="175">
        <f>'将来負担比率（分子）の構造'!J$51</f>
        <v>479</v>
      </c>
      <c r="H57" s="175"/>
      <c r="I57" s="175"/>
      <c r="J57" s="175">
        <f>'将来負担比率（分子）の構造'!K$51</f>
        <v>475</v>
      </c>
      <c r="K57" s="175"/>
      <c r="L57" s="175"/>
      <c r="M57" s="175">
        <f>'将来負担比率（分子）の構造'!L$51</f>
        <v>486</v>
      </c>
      <c r="N57" s="175"/>
      <c r="O57" s="175"/>
      <c r="P57" s="175">
        <f>'将来負担比率（分子）の構造'!M$51</f>
        <v>452</v>
      </c>
    </row>
    <row r="58" spans="1:16" x14ac:dyDescent="0.15">
      <c r="A58" s="175" t="s">
        <v>41</v>
      </c>
      <c r="B58" s="175"/>
      <c r="C58" s="175"/>
      <c r="D58" s="175">
        <f>'将来負担比率（分子）の構造'!I$50</f>
        <v>2099</v>
      </c>
      <c r="E58" s="175"/>
      <c r="F58" s="175"/>
      <c r="G58" s="175">
        <f>'将来負担比率（分子）の構造'!J$50</f>
        <v>2134</v>
      </c>
      <c r="H58" s="175"/>
      <c r="I58" s="175"/>
      <c r="J58" s="175">
        <f>'将来負担比率（分子）の構造'!K$50</f>
        <v>2686</v>
      </c>
      <c r="K58" s="175"/>
      <c r="L58" s="175"/>
      <c r="M58" s="175">
        <f>'将来負担比率（分子）の構造'!L$50</f>
        <v>3059</v>
      </c>
      <c r="N58" s="175"/>
      <c r="O58" s="175"/>
      <c r="P58" s="175">
        <f>'将来負担比率（分子）の構造'!M$50</f>
        <v>2627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f>'将来負担比率（分子）の構造'!J$45</f>
        <v>15</v>
      </c>
      <c r="F62" s="175"/>
      <c r="G62" s="175"/>
      <c r="H62" s="175">
        <f>'将来負担比率（分子）の構造'!K$45</f>
        <v>44</v>
      </c>
      <c r="I62" s="175"/>
      <c r="J62" s="175"/>
      <c r="K62" s="175">
        <f>'将来負担比率（分子）の構造'!L$45</f>
        <v>45</v>
      </c>
      <c r="L62" s="175"/>
      <c r="M62" s="175"/>
      <c r="N62" s="175">
        <f>'将来負担比率（分子）の構造'!M$45</f>
        <v>9</v>
      </c>
      <c r="O62" s="175"/>
      <c r="P62" s="175"/>
    </row>
    <row r="63" spans="1:16" x14ac:dyDescent="0.15">
      <c r="A63" s="175" t="s">
        <v>34</v>
      </c>
      <c r="B63" s="175">
        <f>'将来負担比率（分子）の構造'!I$44</f>
        <v>548</v>
      </c>
      <c r="C63" s="175"/>
      <c r="D63" s="175"/>
      <c r="E63" s="175">
        <f>'将来負担比率（分子）の構造'!J$44</f>
        <v>473</v>
      </c>
      <c r="F63" s="175"/>
      <c r="G63" s="175"/>
      <c r="H63" s="175">
        <f>'将来負担比率（分子）の構造'!K$44</f>
        <v>366</v>
      </c>
      <c r="I63" s="175"/>
      <c r="J63" s="175"/>
      <c r="K63" s="175">
        <f>'将来負担比率（分子）の構造'!L$44</f>
        <v>340</v>
      </c>
      <c r="L63" s="175"/>
      <c r="M63" s="175"/>
      <c r="N63" s="175">
        <f>'将来負担比率（分子）の構造'!M$44</f>
        <v>588</v>
      </c>
      <c r="O63" s="175"/>
      <c r="P63" s="175"/>
    </row>
    <row r="64" spans="1:16" x14ac:dyDescent="0.15">
      <c r="A64" s="175" t="s">
        <v>33</v>
      </c>
      <c r="B64" s="175">
        <f>'将来負担比率（分子）の構造'!I$43</f>
        <v>933</v>
      </c>
      <c r="C64" s="175"/>
      <c r="D64" s="175"/>
      <c r="E64" s="175">
        <f>'将来負担比率（分子）の構造'!J$43</f>
        <v>933</v>
      </c>
      <c r="F64" s="175"/>
      <c r="G64" s="175"/>
      <c r="H64" s="175">
        <f>'将来負担比率（分子）の構造'!K$43</f>
        <v>847</v>
      </c>
      <c r="I64" s="175"/>
      <c r="J64" s="175"/>
      <c r="K64" s="175">
        <f>'将来負担比率（分子）の構造'!L$43</f>
        <v>881</v>
      </c>
      <c r="L64" s="175"/>
      <c r="M64" s="175"/>
      <c r="N64" s="175">
        <f>'将来負担比率（分子）の構造'!M$43</f>
        <v>596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7816</v>
      </c>
      <c r="C66" s="175"/>
      <c r="D66" s="175"/>
      <c r="E66" s="175">
        <f>'将来負担比率（分子）の構造'!J$41</f>
        <v>8307</v>
      </c>
      <c r="F66" s="175"/>
      <c r="G66" s="175"/>
      <c r="H66" s="175">
        <f>'将来負担比率（分子）の構造'!K$41</f>
        <v>8345</v>
      </c>
      <c r="I66" s="175"/>
      <c r="J66" s="175"/>
      <c r="K66" s="175">
        <f>'将来負担比率（分子）の構造'!L$41</f>
        <v>8109</v>
      </c>
      <c r="L66" s="175"/>
      <c r="M66" s="175"/>
      <c r="N66" s="175">
        <f>'将来負担比率（分子）の構造'!M$41</f>
        <v>7718</v>
      </c>
      <c r="O66" s="175"/>
      <c r="P66" s="175"/>
    </row>
    <row r="67" spans="1:16" x14ac:dyDescent="0.15">
      <c r="A67" s="175" t="s">
        <v>71</v>
      </c>
      <c r="B67" s="175" t="e">
        <f>NA()</f>
        <v>#N/A</v>
      </c>
      <c r="C67" s="175">
        <f>IF(ISNUMBER('将来負担比率（分子）の構造'!I$53), IF('将来負担比率（分子）の構造'!I$53 &lt; 0, 0, '将来負担比率（分子）の構造'!I$53), NA())</f>
        <v>744</v>
      </c>
      <c r="D67" s="175" t="e">
        <f>NA()</f>
        <v>#N/A</v>
      </c>
      <c r="E67" s="175" t="e">
        <f>NA()</f>
        <v>#N/A</v>
      </c>
      <c r="F67" s="175">
        <f>IF(ISNUMBER('将来負担比率（分子）の構造'!J$53), IF('将来負担比率（分子）の構造'!J$53 &lt; 0, 0, '将来負担比率（分子）の構造'!J$53), NA())</f>
        <v>921</v>
      </c>
      <c r="G67" s="175" t="e">
        <f>NA()</f>
        <v>#N/A</v>
      </c>
      <c r="H67" s="175" t="e">
        <f>NA()</f>
        <v>#N/A</v>
      </c>
      <c r="I67" s="175">
        <f>IF(ISNUMBER('将来負担比率（分子）の構造'!K$53), IF('将来負担比率（分子）の構造'!K$53 &lt; 0, 0, '将来負担比率（分子）の構造'!K$53), NA())</f>
        <v>677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1762</v>
      </c>
      <c r="C72" s="179">
        <f>基金残高に係る経年分析!G55</f>
        <v>1965</v>
      </c>
      <c r="D72" s="179">
        <f>基金残高に係る経年分析!H55</f>
        <v>1990</v>
      </c>
    </row>
    <row r="73" spans="1:16" x14ac:dyDescent="0.15">
      <c r="A73" s="178" t="s">
        <v>74</v>
      </c>
      <c r="B73" s="179">
        <f>基金残高に係る経年分析!F56</f>
        <v>428</v>
      </c>
      <c r="C73" s="179">
        <f>基金残高に係る経年分析!G56</f>
        <v>528</v>
      </c>
      <c r="D73" s="179">
        <f>基金残高に係る経年分析!H56</f>
        <v>79</v>
      </c>
    </row>
    <row r="74" spans="1:16" x14ac:dyDescent="0.15">
      <c r="A74" s="178" t="s">
        <v>75</v>
      </c>
      <c r="B74" s="179">
        <f>基金残高に係る経年分析!F57</f>
        <v>495</v>
      </c>
      <c r="C74" s="179">
        <f>基金残高に係る経年分析!G57</f>
        <v>565</v>
      </c>
      <c r="D74" s="179">
        <f>基金残高に係る経年分析!H57</f>
        <v>559</v>
      </c>
    </row>
  </sheetData>
  <sheetProtection algorithmName="SHA-512" hashValue="vUpIWMGl1+HbHxmtw2LmUvfGlovUPaDteKBW6VpRIyosO4dtB0WeKLcDTSdMe0D1lJsEG3l3WVj9tjNcBxrSmg==" saltValue="qkotv2iEtd6QJGw7NeaL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election activeCell="Q2" sqref="Q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1416726</v>
      </c>
      <c r="S5" s="713"/>
      <c r="T5" s="713"/>
      <c r="U5" s="713"/>
      <c r="V5" s="713"/>
      <c r="W5" s="713"/>
      <c r="X5" s="713"/>
      <c r="Y5" s="738"/>
      <c r="Z5" s="751">
        <v>13.6</v>
      </c>
      <c r="AA5" s="751"/>
      <c r="AB5" s="751"/>
      <c r="AC5" s="751"/>
      <c r="AD5" s="752">
        <v>1416726</v>
      </c>
      <c r="AE5" s="752"/>
      <c r="AF5" s="752"/>
      <c r="AG5" s="752"/>
      <c r="AH5" s="752"/>
      <c r="AI5" s="752"/>
      <c r="AJ5" s="752"/>
      <c r="AK5" s="752"/>
      <c r="AL5" s="739">
        <v>31.6</v>
      </c>
      <c r="AM5" s="721"/>
      <c r="AN5" s="721"/>
      <c r="AO5" s="740"/>
      <c r="AP5" s="715" t="s">
        <v>216</v>
      </c>
      <c r="AQ5" s="716"/>
      <c r="AR5" s="716"/>
      <c r="AS5" s="716"/>
      <c r="AT5" s="716"/>
      <c r="AU5" s="716"/>
      <c r="AV5" s="716"/>
      <c r="AW5" s="716"/>
      <c r="AX5" s="716"/>
      <c r="AY5" s="716"/>
      <c r="AZ5" s="716"/>
      <c r="BA5" s="716"/>
      <c r="BB5" s="716"/>
      <c r="BC5" s="716"/>
      <c r="BD5" s="716"/>
      <c r="BE5" s="716"/>
      <c r="BF5" s="717"/>
      <c r="BG5" s="657">
        <v>1407155</v>
      </c>
      <c r="BH5" s="658"/>
      <c r="BI5" s="658"/>
      <c r="BJ5" s="658"/>
      <c r="BK5" s="658"/>
      <c r="BL5" s="658"/>
      <c r="BM5" s="658"/>
      <c r="BN5" s="659"/>
      <c r="BO5" s="695">
        <v>99.3</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46737</v>
      </c>
      <c r="S6" s="658"/>
      <c r="T6" s="658"/>
      <c r="U6" s="658"/>
      <c r="V6" s="658"/>
      <c r="W6" s="658"/>
      <c r="X6" s="658"/>
      <c r="Y6" s="659"/>
      <c r="Z6" s="695">
        <v>0.4</v>
      </c>
      <c r="AA6" s="695"/>
      <c r="AB6" s="695"/>
      <c r="AC6" s="695"/>
      <c r="AD6" s="696">
        <v>46737</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1407155</v>
      </c>
      <c r="BH6" s="658"/>
      <c r="BI6" s="658"/>
      <c r="BJ6" s="658"/>
      <c r="BK6" s="658"/>
      <c r="BL6" s="658"/>
      <c r="BM6" s="658"/>
      <c r="BN6" s="659"/>
      <c r="BO6" s="695">
        <v>99.3</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93186</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93186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166</v>
      </c>
      <c r="S7" s="658"/>
      <c r="T7" s="658"/>
      <c r="U7" s="658"/>
      <c r="V7" s="658"/>
      <c r="W7" s="658"/>
      <c r="X7" s="658"/>
      <c r="Y7" s="659"/>
      <c r="Z7" s="695">
        <v>0</v>
      </c>
      <c r="AA7" s="695"/>
      <c r="AB7" s="695"/>
      <c r="AC7" s="695"/>
      <c r="AD7" s="696">
        <v>166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429641</v>
      </c>
      <c r="BH7" s="658"/>
      <c r="BI7" s="658"/>
      <c r="BJ7" s="658"/>
      <c r="BK7" s="658"/>
      <c r="BL7" s="658"/>
      <c r="BM7" s="658"/>
      <c r="BN7" s="659"/>
      <c r="BO7" s="695">
        <v>30.3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1172308</v>
      </c>
      <c r="CS7" s="658"/>
      <c r="CT7" s="658"/>
      <c r="CU7" s="658"/>
      <c r="CV7" s="658"/>
      <c r="CW7" s="658"/>
      <c r="CX7" s="658"/>
      <c r="CY7" s="659"/>
      <c r="CZ7" s="695">
        <v>11.4</v>
      </c>
      <c r="DA7" s="695"/>
      <c r="DB7" s="695"/>
      <c r="DC7" s="695"/>
      <c r="DD7" s="663">
        <v>34573</v>
      </c>
      <c r="DE7" s="658"/>
      <c r="DF7" s="658"/>
      <c r="DG7" s="658"/>
      <c r="DH7" s="658"/>
      <c r="DI7" s="658"/>
      <c r="DJ7" s="658"/>
      <c r="DK7" s="658"/>
      <c r="DL7" s="658"/>
      <c r="DM7" s="658"/>
      <c r="DN7" s="658"/>
      <c r="DO7" s="658"/>
      <c r="DP7" s="659"/>
      <c r="DQ7" s="663">
        <v>1036047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2116</v>
      </c>
      <c r="S8" s="658"/>
      <c r="T8" s="658"/>
      <c r="U8" s="658"/>
      <c r="V8" s="658"/>
      <c r="W8" s="658"/>
      <c r="X8" s="658"/>
      <c r="Y8" s="659"/>
      <c r="Z8" s="695">
        <v>0</v>
      </c>
      <c r="AA8" s="695"/>
      <c r="AB8" s="695"/>
      <c r="AC8" s="695"/>
      <c r="AD8" s="696">
        <v>2116</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18389</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3284650</v>
      </c>
      <c r="CS8" s="658"/>
      <c r="CT8" s="658"/>
      <c r="CU8" s="658"/>
      <c r="CV8" s="658"/>
      <c r="CW8" s="658"/>
      <c r="CX8" s="658"/>
      <c r="CY8" s="659"/>
      <c r="CZ8" s="695">
        <v>32.1</v>
      </c>
      <c r="DA8" s="695"/>
      <c r="DB8" s="695"/>
      <c r="DC8" s="695"/>
      <c r="DD8" s="663">
        <v>4749</v>
      </c>
      <c r="DE8" s="658"/>
      <c r="DF8" s="658"/>
      <c r="DG8" s="658"/>
      <c r="DH8" s="658"/>
      <c r="DI8" s="658"/>
      <c r="DJ8" s="658"/>
      <c r="DK8" s="658"/>
      <c r="DL8" s="658"/>
      <c r="DM8" s="658"/>
      <c r="DN8" s="658"/>
      <c r="DO8" s="658"/>
      <c r="DP8" s="659"/>
      <c r="DQ8" s="663">
        <v>1597633</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2352</v>
      </c>
      <c r="S9" s="658"/>
      <c r="T9" s="658"/>
      <c r="U9" s="658"/>
      <c r="V9" s="658"/>
      <c r="W9" s="658"/>
      <c r="X9" s="658"/>
      <c r="Y9" s="659"/>
      <c r="Z9" s="695">
        <v>0</v>
      </c>
      <c r="AA9" s="695"/>
      <c r="AB9" s="695"/>
      <c r="AC9" s="695"/>
      <c r="AD9" s="696">
        <v>2352</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336482</v>
      </c>
      <c r="BH9" s="658"/>
      <c r="BI9" s="658"/>
      <c r="BJ9" s="658"/>
      <c r="BK9" s="658"/>
      <c r="BL9" s="658"/>
      <c r="BM9" s="658"/>
      <c r="BN9" s="659"/>
      <c r="BO9" s="695">
        <v>23.8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584522</v>
      </c>
      <c r="CS9" s="658"/>
      <c r="CT9" s="658"/>
      <c r="CU9" s="658"/>
      <c r="CV9" s="658"/>
      <c r="CW9" s="658"/>
      <c r="CX9" s="658"/>
      <c r="CY9" s="659"/>
      <c r="CZ9" s="695">
        <v>5.7</v>
      </c>
      <c r="DA9" s="695"/>
      <c r="DB9" s="695"/>
      <c r="DC9" s="695"/>
      <c r="DD9" s="663">
        <v>10780</v>
      </c>
      <c r="DE9" s="658"/>
      <c r="DF9" s="658"/>
      <c r="DG9" s="658"/>
      <c r="DH9" s="658"/>
      <c r="DI9" s="658"/>
      <c r="DJ9" s="658"/>
      <c r="DK9" s="658"/>
      <c r="DL9" s="658"/>
      <c r="DM9" s="658"/>
      <c r="DN9" s="658"/>
      <c r="DO9" s="658"/>
      <c r="DP9" s="659"/>
      <c r="DQ9" s="663">
        <v>456467</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36249</v>
      </c>
      <c r="BH10" s="658"/>
      <c r="BI10" s="658"/>
      <c r="BJ10" s="658"/>
      <c r="BK10" s="658"/>
      <c r="BL10" s="658"/>
      <c r="BM10" s="658"/>
      <c r="BN10" s="659"/>
      <c r="BO10" s="695">
        <v>2.6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297056</v>
      </c>
      <c r="S11" s="658"/>
      <c r="T11" s="658"/>
      <c r="U11" s="658"/>
      <c r="V11" s="658"/>
      <c r="W11" s="658"/>
      <c r="X11" s="658"/>
      <c r="Y11" s="659"/>
      <c r="Z11" s="660">
        <v>2.9</v>
      </c>
      <c r="AA11" s="661"/>
      <c r="AB11" s="661"/>
      <c r="AC11" s="662"/>
      <c r="AD11" s="663">
        <v>297056</v>
      </c>
      <c r="AE11" s="658"/>
      <c r="AF11" s="658"/>
      <c r="AG11" s="658"/>
      <c r="AH11" s="658"/>
      <c r="AI11" s="658"/>
      <c r="AJ11" s="658"/>
      <c r="AK11" s="659"/>
      <c r="AL11" s="660">
        <v>6.6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38521</v>
      </c>
      <c r="BH11" s="658"/>
      <c r="BI11" s="658"/>
      <c r="BJ11" s="658"/>
      <c r="BK11" s="658"/>
      <c r="BL11" s="658"/>
      <c r="BM11" s="658"/>
      <c r="BN11" s="659"/>
      <c r="BO11" s="695">
        <v>2.7</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741135</v>
      </c>
      <c r="CS11" s="658"/>
      <c r="CT11" s="658"/>
      <c r="CU11" s="658"/>
      <c r="CV11" s="658"/>
      <c r="CW11" s="658"/>
      <c r="CX11" s="658"/>
      <c r="CY11" s="659"/>
      <c r="CZ11" s="695">
        <v>7.2</v>
      </c>
      <c r="DA11" s="695"/>
      <c r="DB11" s="695"/>
      <c r="DC11" s="695"/>
      <c r="DD11" s="663">
        <v>558439</v>
      </c>
      <c r="DE11" s="658"/>
      <c r="DF11" s="658"/>
      <c r="DG11" s="658"/>
      <c r="DH11" s="658"/>
      <c r="DI11" s="658"/>
      <c r="DJ11" s="658"/>
      <c r="DK11" s="658"/>
      <c r="DL11" s="658"/>
      <c r="DM11" s="658"/>
      <c r="DN11" s="658"/>
      <c r="DO11" s="658"/>
      <c r="DP11" s="659"/>
      <c r="DQ11" s="663">
        <v>299929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26680</v>
      </c>
      <c r="S12" s="658"/>
      <c r="T12" s="658"/>
      <c r="U12" s="658"/>
      <c r="V12" s="658"/>
      <c r="W12" s="658"/>
      <c r="X12" s="658"/>
      <c r="Y12" s="659"/>
      <c r="Z12" s="695">
        <v>0.3</v>
      </c>
      <c r="AA12" s="695"/>
      <c r="AB12" s="695"/>
      <c r="AC12" s="695"/>
      <c r="AD12" s="696">
        <v>26680</v>
      </c>
      <c r="AE12" s="696"/>
      <c r="AF12" s="696"/>
      <c r="AG12" s="696"/>
      <c r="AH12" s="696"/>
      <c r="AI12" s="696"/>
      <c r="AJ12" s="696"/>
      <c r="AK12" s="696"/>
      <c r="AL12" s="660">
        <v>0.6</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856105</v>
      </c>
      <c r="BH12" s="658"/>
      <c r="BI12" s="658"/>
      <c r="BJ12" s="658"/>
      <c r="BK12" s="658"/>
      <c r="BL12" s="658"/>
      <c r="BM12" s="658"/>
      <c r="BN12" s="659"/>
      <c r="BO12" s="695">
        <v>60.4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229469</v>
      </c>
      <c r="CS12" s="658"/>
      <c r="CT12" s="658"/>
      <c r="CU12" s="658"/>
      <c r="CV12" s="658"/>
      <c r="CW12" s="658"/>
      <c r="CX12" s="658"/>
      <c r="CY12" s="659"/>
      <c r="CZ12" s="695">
        <v>2.2000000000000002</v>
      </c>
      <c r="DA12" s="695"/>
      <c r="DB12" s="695"/>
      <c r="DC12" s="695"/>
      <c r="DD12" s="663" t="s">
        <v>122</v>
      </c>
      <c r="DE12" s="658"/>
      <c r="DF12" s="658"/>
      <c r="DG12" s="658"/>
      <c r="DH12" s="658"/>
      <c r="DI12" s="658"/>
      <c r="DJ12" s="658"/>
      <c r="DK12" s="658"/>
      <c r="DL12" s="658"/>
      <c r="DM12" s="658"/>
      <c r="DN12" s="658"/>
      <c r="DO12" s="658"/>
      <c r="DP12" s="659"/>
      <c r="DQ12" s="663">
        <v>125387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850866</v>
      </c>
      <c r="BH13" s="658"/>
      <c r="BI13" s="658"/>
      <c r="BJ13" s="658"/>
      <c r="BK13" s="658"/>
      <c r="BL13" s="658"/>
      <c r="BM13" s="658"/>
      <c r="BN13" s="659"/>
      <c r="BO13" s="695">
        <v>60.1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788424</v>
      </c>
      <c r="CS13" s="658"/>
      <c r="CT13" s="658"/>
      <c r="CU13" s="658"/>
      <c r="CV13" s="658"/>
      <c r="CW13" s="658"/>
      <c r="CX13" s="658"/>
      <c r="CY13" s="659"/>
      <c r="CZ13" s="695">
        <v>7.7</v>
      </c>
      <c r="DA13" s="695"/>
      <c r="DB13" s="695"/>
      <c r="DC13" s="695"/>
      <c r="DD13" s="663">
        <v>479089</v>
      </c>
      <c r="DE13" s="658"/>
      <c r="DF13" s="658"/>
      <c r="DG13" s="658"/>
      <c r="DH13" s="658"/>
      <c r="DI13" s="658"/>
      <c r="DJ13" s="658"/>
      <c r="DK13" s="658"/>
      <c r="DL13" s="658"/>
      <c r="DM13" s="658"/>
      <c r="DN13" s="658"/>
      <c r="DO13" s="658"/>
      <c r="DP13" s="659"/>
      <c r="DQ13" s="663">
        <v>291952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421</v>
      </c>
      <c r="S14" s="658"/>
      <c r="T14" s="658"/>
      <c r="U14" s="658"/>
      <c r="V14" s="658"/>
      <c r="W14" s="658"/>
      <c r="X14" s="658"/>
      <c r="Y14" s="659"/>
      <c r="Z14" s="695">
        <v>0</v>
      </c>
      <c r="AA14" s="695"/>
      <c r="AB14" s="695"/>
      <c r="AC14" s="695"/>
      <c r="AD14" s="696">
        <v>421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59698</v>
      </c>
      <c r="BH14" s="658"/>
      <c r="BI14" s="658"/>
      <c r="BJ14" s="658"/>
      <c r="BK14" s="658"/>
      <c r="BL14" s="658"/>
      <c r="BM14" s="658"/>
      <c r="BN14" s="659"/>
      <c r="BO14" s="695">
        <v>4.2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290935</v>
      </c>
      <c r="CS14" s="658"/>
      <c r="CT14" s="658"/>
      <c r="CU14" s="658"/>
      <c r="CV14" s="658"/>
      <c r="CW14" s="658"/>
      <c r="CX14" s="658"/>
      <c r="CY14" s="659"/>
      <c r="CZ14" s="695">
        <v>2.8</v>
      </c>
      <c r="DA14" s="695"/>
      <c r="DB14" s="695"/>
      <c r="DC14" s="695"/>
      <c r="DD14" s="663" t="s">
        <v>122</v>
      </c>
      <c r="DE14" s="658"/>
      <c r="DF14" s="658"/>
      <c r="DG14" s="658"/>
      <c r="DH14" s="658"/>
      <c r="DI14" s="658"/>
      <c r="DJ14" s="658"/>
      <c r="DK14" s="658"/>
      <c r="DL14" s="658"/>
      <c r="DM14" s="658"/>
      <c r="DN14" s="658"/>
      <c r="DO14" s="658"/>
      <c r="DP14" s="659"/>
      <c r="DQ14" s="663">
        <v>288844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55441</v>
      </c>
      <c r="BH15" s="658"/>
      <c r="BI15" s="658"/>
      <c r="BJ15" s="658"/>
      <c r="BK15" s="658"/>
      <c r="BL15" s="658"/>
      <c r="BM15" s="658"/>
      <c r="BN15" s="659"/>
      <c r="BO15" s="695">
        <v>3.9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1691836</v>
      </c>
      <c r="CS15" s="658"/>
      <c r="CT15" s="658"/>
      <c r="CU15" s="658"/>
      <c r="CV15" s="658"/>
      <c r="CW15" s="658"/>
      <c r="CX15" s="658"/>
      <c r="CY15" s="659"/>
      <c r="CZ15" s="695">
        <v>16.5</v>
      </c>
      <c r="DA15" s="695"/>
      <c r="DB15" s="695"/>
      <c r="DC15" s="695"/>
      <c r="DD15" s="663">
        <v>749504</v>
      </c>
      <c r="DE15" s="658"/>
      <c r="DF15" s="658"/>
      <c r="DG15" s="658"/>
      <c r="DH15" s="658"/>
      <c r="DI15" s="658"/>
      <c r="DJ15" s="658"/>
      <c r="DK15" s="658"/>
      <c r="DL15" s="658"/>
      <c r="DM15" s="658"/>
      <c r="DN15" s="658"/>
      <c r="DO15" s="658"/>
      <c r="DP15" s="659"/>
      <c r="DQ15" s="663">
        <v>780490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4812</v>
      </c>
      <c r="S16" s="658"/>
      <c r="T16" s="658"/>
      <c r="U16" s="658"/>
      <c r="V16" s="658"/>
      <c r="W16" s="658"/>
      <c r="X16" s="658"/>
      <c r="Y16" s="659"/>
      <c r="Z16" s="695">
        <v>0</v>
      </c>
      <c r="AA16" s="695"/>
      <c r="AB16" s="695"/>
      <c r="AC16" s="695"/>
      <c r="AD16" s="696">
        <v>4812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6270</v>
      </c>
      <c r="BH16" s="658"/>
      <c r="BI16" s="658"/>
      <c r="BJ16" s="658"/>
      <c r="BK16" s="658"/>
      <c r="BL16" s="658"/>
      <c r="BM16" s="658"/>
      <c r="BN16" s="659"/>
      <c r="BO16" s="695">
        <v>0.4</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102647</v>
      </c>
      <c r="CS16" s="658"/>
      <c r="CT16" s="658"/>
      <c r="CU16" s="658"/>
      <c r="CV16" s="658"/>
      <c r="CW16" s="658"/>
      <c r="CX16" s="658"/>
      <c r="CY16" s="659"/>
      <c r="CZ16" s="695">
        <v>1</v>
      </c>
      <c r="DA16" s="695"/>
      <c r="DB16" s="695"/>
      <c r="DC16" s="695"/>
      <c r="DD16" s="663" t="s">
        <v>122</v>
      </c>
      <c r="DE16" s="658"/>
      <c r="DF16" s="658"/>
      <c r="DG16" s="658"/>
      <c r="DH16" s="658"/>
      <c r="DI16" s="658"/>
      <c r="DJ16" s="658"/>
      <c r="DK16" s="658"/>
      <c r="DL16" s="658"/>
      <c r="DM16" s="658"/>
      <c r="DN16" s="658"/>
      <c r="DO16" s="658"/>
      <c r="DP16" s="659"/>
      <c r="DQ16" s="663">
        <v>63818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24285</v>
      </c>
      <c r="S17" s="658"/>
      <c r="T17" s="658"/>
      <c r="U17" s="658"/>
      <c r="V17" s="658"/>
      <c r="W17" s="658"/>
      <c r="X17" s="658"/>
      <c r="Y17" s="659"/>
      <c r="Z17" s="695">
        <v>0.2</v>
      </c>
      <c r="AA17" s="695"/>
      <c r="AB17" s="695"/>
      <c r="AC17" s="695"/>
      <c r="AD17" s="696">
        <v>24285</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1260281</v>
      </c>
      <c r="CS17" s="658"/>
      <c r="CT17" s="658"/>
      <c r="CU17" s="658"/>
      <c r="CV17" s="658"/>
      <c r="CW17" s="658"/>
      <c r="CX17" s="658"/>
      <c r="CY17" s="659"/>
      <c r="CZ17" s="695">
        <v>12.3</v>
      </c>
      <c r="DA17" s="695"/>
      <c r="DB17" s="695"/>
      <c r="DC17" s="695"/>
      <c r="DD17" s="663" t="s">
        <v>122</v>
      </c>
      <c r="DE17" s="658"/>
      <c r="DF17" s="658"/>
      <c r="DG17" s="658"/>
      <c r="DH17" s="658"/>
      <c r="DI17" s="658"/>
      <c r="DJ17" s="658"/>
      <c r="DK17" s="658"/>
      <c r="DL17" s="658"/>
      <c r="DM17" s="658"/>
      <c r="DN17" s="658"/>
      <c r="DO17" s="658"/>
      <c r="DP17" s="659"/>
      <c r="DQ17" s="663">
        <v>1233558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5260</v>
      </c>
      <c r="S18" s="658"/>
      <c r="T18" s="658"/>
      <c r="U18" s="658"/>
      <c r="V18" s="658"/>
      <c r="W18" s="658"/>
      <c r="X18" s="658"/>
      <c r="Y18" s="659"/>
      <c r="Z18" s="695">
        <v>0.1</v>
      </c>
      <c r="AA18" s="695"/>
      <c r="AB18" s="695"/>
      <c r="AC18" s="695"/>
      <c r="AD18" s="696">
        <v>5260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5240</v>
      </c>
      <c r="S19" s="658"/>
      <c r="T19" s="658"/>
      <c r="U19" s="658"/>
      <c r="V19" s="658"/>
      <c r="W19" s="658"/>
      <c r="X19" s="658"/>
      <c r="Y19" s="659"/>
      <c r="Z19" s="695">
        <v>0.1</v>
      </c>
      <c r="AA19" s="695"/>
      <c r="AB19" s="695"/>
      <c r="AC19" s="695"/>
      <c r="AD19" s="696">
        <v>5240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9571</v>
      </c>
      <c r="BH19" s="658"/>
      <c r="BI19" s="658"/>
      <c r="BJ19" s="658"/>
      <c r="BK19" s="658"/>
      <c r="BL19" s="658"/>
      <c r="BM19" s="658"/>
      <c r="BN19" s="659"/>
      <c r="BO19" s="695">
        <v>0.7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20</v>
      </c>
      <c r="S20" s="658"/>
      <c r="T20" s="658"/>
      <c r="U20" s="658"/>
      <c r="V20" s="658"/>
      <c r="W20" s="658"/>
      <c r="X20" s="658"/>
      <c r="Y20" s="659"/>
      <c r="Z20" s="695">
        <v>0</v>
      </c>
      <c r="AA20" s="695"/>
      <c r="AB20" s="695"/>
      <c r="AC20" s="695"/>
      <c r="AD20" s="696">
        <v>20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9571</v>
      </c>
      <c r="BH20" s="658"/>
      <c r="BI20" s="658"/>
      <c r="BJ20" s="658"/>
      <c r="BK20" s="658"/>
      <c r="BL20" s="658"/>
      <c r="BM20" s="658"/>
      <c r="BN20" s="659"/>
      <c r="BO20" s="695">
        <v>0.7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10239393</v>
      </c>
      <c r="CS20" s="658"/>
      <c r="CT20" s="658"/>
      <c r="CU20" s="658"/>
      <c r="CV20" s="658"/>
      <c r="CW20" s="658"/>
      <c r="CX20" s="658"/>
      <c r="CY20" s="659"/>
      <c r="CZ20" s="695">
        <v>100</v>
      </c>
      <c r="DA20" s="695"/>
      <c r="DB20" s="695"/>
      <c r="DC20" s="695"/>
      <c r="DD20" s="663">
        <v>1837134</v>
      </c>
      <c r="DE20" s="658"/>
      <c r="DF20" s="658"/>
      <c r="DG20" s="658"/>
      <c r="DH20" s="658"/>
      <c r="DI20" s="658"/>
      <c r="DJ20" s="658"/>
      <c r="DK20" s="658"/>
      <c r="DL20" s="658"/>
      <c r="DM20" s="658"/>
      <c r="DN20" s="658"/>
      <c r="DO20" s="658"/>
      <c r="DP20" s="659"/>
      <c r="DQ20" s="663">
        <v>6267311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2907378</v>
      </c>
      <c r="S21" s="658"/>
      <c r="T21" s="658"/>
      <c r="U21" s="658"/>
      <c r="V21" s="658"/>
      <c r="W21" s="658"/>
      <c r="X21" s="658"/>
      <c r="Y21" s="659"/>
      <c r="Z21" s="695">
        <v>27.9</v>
      </c>
      <c r="AA21" s="695"/>
      <c r="AB21" s="695"/>
      <c r="AC21" s="695"/>
      <c r="AD21" s="696">
        <v>2620220</v>
      </c>
      <c r="AE21" s="696"/>
      <c r="AF21" s="696"/>
      <c r="AG21" s="696"/>
      <c r="AH21" s="696"/>
      <c r="AI21" s="696"/>
      <c r="AJ21" s="696"/>
      <c r="AK21" s="696"/>
      <c r="AL21" s="660">
        <v>58.4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9571</v>
      </c>
      <c r="BH21" s="658"/>
      <c r="BI21" s="658"/>
      <c r="BJ21" s="658"/>
      <c r="BK21" s="658"/>
      <c r="BL21" s="658"/>
      <c r="BM21" s="658"/>
      <c r="BN21" s="659"/>
      <c r="BO21" s="695">
        <v>0.7</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2620220</v>
      </c>
      <c r="S22" s="658"/>
      <c r="T22" s="658"/>
      <c r="U22" s="658"/>
      <c r="V22" s="658"/>
      <c r="W22" s="658"/>
      <c r="X22" s="658"/>
      <c r="Y22" s="659"/>
      <c r="Z22" s="695">
        <v>25.2</v>
      </c>
      <c r="AA22" s="695"/>
      <c r="AB22" s="695"/>
      <c r="AC22" s="695"/>
      <c r="AD22" s="696">
        <v>2620220</v>
      </c>
      <c r="AE22" s="696"/>
      <c r="AF22" s="696"/>
      <c r="AG22" s="696"/>
      <c r="AH22" s="696"/>
      <c r="AI22" s="696"/>
      <c r="AJ22" s="696"/>
      <c r="AK22" s="696"/>
      <c r="AL22" s="660">
        <v>58.4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287158</v>
      </c>
      <c r="S23" s="658"/>
      <c r="T23" s="658"/>
      <c r="U23" s="658"/>
      <c r="V23" s="658"/>
      <c r="W23" s="658"/>
      <c r="X23" s="658"/>
      <c r="Y23" s="659"/>
      <c r="Z23" s="695">
        <v>2.8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4726556</v>
      </c>
      <c r="CS24" s="713"/>
      <c r="CT24" s="713"/>
      <c r="CU24" s="713"/>
      <c r="CV24" s="713"/>
      <c r="CW24" s="713"/>
      <c r="CX24" s="713"/>
      <c r="CY24" s="738"/>
      <c r="CZ24" s="739">
        <v>46.2</v>
      </c>
      <c r="DA24" s="721"/>
      <c r="DB24" s="721"/>
      <c r="DC24" s="741"/>
      <c r="DD24" s="737">
        <v>2979087</v>
      </c>
      <c r="DE24" s="713"/>
      <c r="DF24" s="713"/>
      <c r="DG24" s="713"/>
      <c r="DH24" s="713"/>
      <c r="DI24" s="713"/>
      <c r="DJ24" s="713"/>
      <c r="DK24" s="738"/>
      <c r="DL24" s="737">
        <v>1986416</v>
      </c>
      <c r="DM24" s="713"/>
      <c r="DN24" s="713"/>
      <c r="DO24" s="713"/>
      <c r="DP24" s="713"/>
      <c r="DQ24" s="713"/>
      <c r="DR24" s="713"/>
      <c r="DS24" s="713"/>
      <c r="DT24" s="713"/>
      <c r="DU24" s="713"/>
      <c r="DV24" s="738"/>
      <c r="DW24" s="739">
        <v>44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4733989</v>
      </c>
      <c r="S25" s="658"/>
      <c r="T25" s="658"/>
      <c r="U25" s="658"/>
      <c r="V25" s="658"/>
      <c r="W25" s="658"/>
      <c r="X25" s="658"/>
      <c r="Y25" s="659"/>
      <c r="Z25" s="695">
        <v>45.5</v>
      </c>
      <c r="AA25" s="695"/>
      <c r="AB25" s="695"/>
      <c r="AC25" s="695"/>
      <c r="AD25" s="696">
        <v>4446831</v>
      </c>
      <c r="AE25" s="696"/>
      <c r="AF25" s="696"/>
      <c r="AG25" s="696"/>
      <c r="AH25" s="696"/>
      <c r="AI25" s="696"/>
      <c r="AJ25" s="696"/>
      <c r="AK25" s="696"/>
      <c r="AL25" s="660">
        <v>99.1</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1374594</v>
      </c>
      <c r="CS25" s="670"/>
      <c r="CT25" s="670"/>
      <c r="CU25" s="670"/>
      <c r="CV25" s="670"/>
      <c r="CW25" s="670"/>
      <c r="CX25" s="670"/>
      <c r="CY25" s="671"/>
      <c r="CZ25" s="660">
        <v>13.4</v>
      </c>
      <c r="DA25" s="672"/>
      <c r="DB25" s="672"/>
      <c r="DC25" s="673"/>
      <c r="DD25" s="663">
        <v>1089970</v>
      </c>
      <c r="DE25" s="670"/>
      <c r="DF25" s="670"/>
      <c r="DG25" s="670"/>
      <c r="DH25" s="670"/>
      <c r="DI25" s="670"/>
      <c r="DJ25" s="670"/>
      <c r="DK25" s="671"/>
      <c r="DL25" s="663">
        <v>793130</v>
      </c>
      <c r="DM25" s="670"/>
      <c r="DN25" s="670"/>
      <c r="DO25" s="670"/>
      <c r="DP25" s="670"/>
      <c r="DQ25" s="670"/>
      <c r="DR25" s="670"/>
      <c r="DS25" s="670"/>
      <c r="DT25" s="670"/>
      <c r="DU25" s="670"/>
      <c r="DV25" s="671"/>
      <c r="DW25" s="660">
        <v>17.600000000000001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810</v>
      </c>
      <c r="S26" s="658"/>
      <c r="T26" s="658"/>
      <c r="U26" s="658"/>
      <c r="V26" s="658"/>
      <c r="W26" s="658"/>
      <c r="X26" s="658"/>
      <c r="Y26" s="659"/>
      <c r="Z26" s="695">
        <v>0</v>
      </c>
      <c r="AA26" s="695"/>
      <c r="AB26" s="695"/>
      <c r="AC26" s="695"/>
      <c r="AD26" s="696">
        <v>810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625554</v>
      </c>
      <c r="CS26" s="658"/>
      <c r="CT26" s="658"/>
      <c r="CU26" s="658"/>
      <c r="CV26" s="658"/>
      <c r="CW26" s="658"/>
      <c r="CX26" s="658"/>
      <c r="CY26" s="659"/>
      <c r="CZ26" s="660">
        <v>6.1</v>
      </c>
      <c r="DA26" s="672"/>
      <c r="DB26" s="672"/>
      <c r="DC26" s="673"/>
      <c r="DD26" s="663">
        <v>537873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124423</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1416726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2091681</v>
      </c>
      <c r="CS27" s="670"/>
      <c r="CT27" s="670"/>
      <c r="CU27" s="670"/>
      <c r="CV27" s="670"/>
      <c r="CW27" s="670"/>
      <c r="CX27" s="670"/>
      <c r="CY27" s="671"/>
      <c r="CZ27" s="660">
        <v>20.399999999999999</v>
      </c>
      <c r="DA27" s="672"/>
      <c r="DB27" s="672"/>
      <c r="DC27" s="673"/>
      <c r="DD27" s="663">
        <v>655559</v>
      </c>
      <c r="DE27" s="670"/>
      <c r="DF27" s="670"/>
      <c r="DG27" s="670"/>
      <c r="DH27" s="670"/>
      <c r="DI27" s="670"/>
      <c r="DJ27" s="670"/>
      <c r="DK27" s="671"/>
      <c r="DL27" s="663">
        <v>424582</v>
      </c>
      <c r="DM27" s="670"/>
      <c r="DN27" s="670"/>
      <c r="DO27" s="670"/>
      <c r="DP27" s="670"/>
      <c r="DQ27" s="670"/>
      <c r="DR27" s="670"/>
      <c r="DS27" s="670"/>
      <c r="DT27" s="670"/>
      <c r="DU27" s="670"/>
      <c r="DV27" s="671"/>
      <c r="DW27" s="660">
        <v>9.4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83189</v>
      </c>
      <c r="S28" s="658"/>
      <c r="T28" s="658"/>
      <c r="U28" s="658"/>
      <c r="V28" s="658"/>
      <c r="W28" s="658"/>
      <c r="X28" s="658"/>
      <c r="Y28" s="659"/>
      <c r="Z28" s="695">
        <v>0.8</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1260281</v>
      </c>
      <c r="CS28" s="658"/>
      <c r="CT28" s="658"/>
      <c r="CU28" s="658"/>
      <c r="CV28" s="658"/>
      <c r="CW28" s="658"/>
      <c r="CX28" s="658"/>
      <c r="CY28" s="659"/>
      <c r="CZ28" s="660">
        <v>12.3</v>
      </c>
      <c r="DA28" s="672"/>
      <c r="DB28" s="672"/>
      <c r="DC28" s="673"/>
      <c r="DD28" s="663">
        <v>1233558</v>
      </c>
      <c r="DE28" s="658"/>
      <c r="DF28" s="658"/>
      <c r="DG28" s="658"/>
      <c r="DH28" s="658"/>
      <c r="DI28" s="658"/>
      <c r="DJ28" s="658"/>
      <c r="DK28" s="659"/>
      <c r="DL28" s="663">
        <v>768704</v>
      </c>
      <c r="DM28" s="658"/>
      <c r="DN28" s="658"/>
      <c r="DO28" s="658"/>
      <c r="DP28" s="658"/>
      <c r="DQ28" s="658"/>
      <c r="DR28" s="658"/>
      <c r="DS28" s="658"/>
      <c r="DT28" s="658"/>
      <c r="DU28" s="658"/>
      <c r="DV28" s="659"/>
      <c r="DW28" s="660">
        <v>17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39130</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1259804</v>
      </c>
      <c r="CS29" s="670"/>
      <c r="CT29" s="670"/>
      <c r="CU29" s="670"/>
      <c r="CV29" s="670"/>
      <c r="CW29" s="670"/>
      <c r="CX29" s="670"/>
      <c r="CY29" s="671"/>
      <c r="CZ29" s="660">
        <v>12.3</v>
      </c>
      <c r="DA29" s="672"/>
      <c r="DB29" s="672"/>
      <c r="DC29" s="673"/>
      <c r="DD29" s="663">
        <v>1233081</v>
      </c>
      <c r="DE29" s="670"/>
      <c r="DF29" s="670"/>
      <c r="DG29" s="670"/>
      <c r="DH29" s="670"/>
      <c r="DI29" s="670"/>
      <c r="DJ29" s="670"/>
      <c r="DK29" s="671"/>
      <c r="DL29" s="663">
        <v>768227</v>
      </c>
      <c r="DM29" s="670"/>
      <c r="DN29" s="670"/>
      <c r="DO29" s="670"/>
      <c r="DP29" s="670"/>
      <c r="DQ29" s="670"/>
      <c r="DR29" s="670"/>
      <c r="DS29" s="670"/>
      <c r="DT29" s="670"/>
      <c r="DU29" s="670"/>
      <c r="DV29" s="671"/>
      <c r="DW29" s="660">
        <v>17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1752514</v>
      </c>
      <c r="S30" s="658"/>
      <c r="T30" s="658"/>
      <c r="U30" s="658"/>
      <c r="V30" s="658"/>
      <c r="W30" s="658"/>
      <c r="X30" s="658"/>
      <c r="Y30" s="659"/>
      <c r="Z30" s="695">
        <v>16.8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1226666</v>
      </c>
      <c r="CS30" s="658"/>
      <c r="CT30" s="658"/>
      <c r="CU30" s="658"/>
      <c r="CV30" s="658"/>
      <c r="CW30" s="658"/>
      <c r="CX30" s="658"/>
      <c r="CY30" s="659"/>
      <c r="CZ30" s="660">
        <v>12</v>
      </c>
      <c r="DA30" s="672"/>
      <c r="DB30" s="672"/>
      <c r="DC30" s="673"/>
      <c r="DD30" s="663">
        <v>1199943</v>
      </c>
      <c r="DE30" s="658"/>
      <c r="DF30" s="658"/>
      <c r="DG30" s="658"/>
      <c r="DH30" s="658"/>
      <c r="DI30" s="658"/>
      <c r="DJ30" s="658"/>
      <c r="DK30" s="659"/>
      <c r="DL30" s="663">
        <v>735089</v>
      </c>
      <c r="DM30" s="658"/>
      <c r="DN30" s="658"/>
      <c r="DO30" s="658"/>
      <c r="DP30" s="658"/>
      <c r="DQ30" s="658"/>
      <c r="DR30" s="658"/>
      <c r="DS30" s="658"/>
      <c r="DT30" s="658"/>
      <c r="DU30" s="658"/>
      <c r="DV30" s="659"/>
      <c r="DW30" s="660">
        <v>16.3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12695</v>
      </c>
      <c r="S31" s="658"/>
      <c r="T31" s="658"/>
      <c r="U31" s="658"/>
      <c r="V31" s="658"/>
      <c r="W31" s="658"/>
      <c r="X31" s="658"/>
      <c r="Y31" s="659"/>
      <c r="Z31" s="695">
        <v>0.1</v>
      </c>
      <c r="AA31" s="695"/>
      <c r="AB31" s="695"/>
      <c r="AC31" s="695"/>
      <c r="AD31" s="696">
        <v>12695</v>
      </c>
      <c r="AE31" s="696"/>
      <c r="AF31" s="696"/>
      <c r="AG31" s="696"/>
      <c r="AH31" s="696"/>
      <c r="AI31" s="696"/>
      <c r="AJ31" s="696"/>
      <c r="AK31" s="696"/>
      <c r="AL31" s="660">
        <v>0.3</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98.5</v>
      </c>
      <c r="BH31" s="720"/>
      <c r="BI31" s="720"/>
      <c r="BJ31" s="720"/>
      <c r="BK31" s="720"/>
      <c r="BL31" s="720"/>
      <c r="BM31" s="721">
        <v>96.1</v>
      </c>
      <c r="BN31" s="720"/>
      <c r="BO31" s="720"/>
      <c r="BP31" s="720"/>
      <c r="BQ31" s="722"/>
      <c r="BR31" s="719">
        <v>98.6</v>
      </c>
      <c r="BS31" s="720"/>
      <c r="BT31" s="720"/>
      <c r="BU31" s="720"/>
      <c r="BV31" s="720"/>
      <c r="BW31" s="720"/>
      <c r="BX31" s="721">
        <v>96.2</v>
      </c>
      <c r="BY31" s="720"/>
      <c r="BZ31" s="720"/>
      <c r="CA31" s="720"/>
      <c r="CB31" s="722"/>
      <c r="CD31" s="678"/>
      <c r="CE31" s="679"/>
      <c r="CF31" s="654" t="s">
        <v>300</v>
      </c>
      <c r="CG31" s="655"/>
      <c r="CH31" s="655"/>
      <c r="CI31" s="655"/>
      <c r="CJ31" s="655"/>
      <c r="CK31" s="655"/>
      <c r="CL31" s="655"/>
      <c r="CM31" s="655"/>
      <c r="CN31" s="655"/>
      <c r="CO31" s="655"/>
      <c r="CP31" s="655"/>
      <c r="CQ31" s="656"/>
      <c r="CR31" s="657">
        <v>33138</v>
      </c>
      <c r="CS31" s="670"/>
      <c r="CT31" s="670"/>
      <c r="CU31" s="670"/>
      <c r="CV31" s="670"/>
      <c r="CW31" s="670"/>
      <c r="CX31" s="670"/>
      <c r="CY31" s="671"/>
      <c r="CZ31" s="660">
        <v>0.3</v>
      </c>
      <c r="DA31" s="672"/>
      <c r="DB31" s="672"/>
      <c r="DC31" s="673"/>
      <c r="DD31" s="663">
        <v>33138</v>
      </c>
      <c r="DE31" s="670"/>
      <c r="DF31" s="670"/>
      <c r="DG31" s="670"/>
      <c r="DH31" s="670"/>
      <c r="DI31" s="670"/>
      <c r="DJ31" s="670"/>
      <c r="DK31" s="671"/>
      <c r="DL31" s="663">
        <v>33138</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1286385</v>
      </c>
      <c r="S32" s="658"/>
      <c r="T32" s="658"/>
      <c r="U32" s="658"/>
      <c r="V32" s="658"/>
      <c r="W32" s="658"/>
      <c r="X32" s="658"/>
      <c r="Y32" s="659"/>
      <c r="Z32" s="695">
        <v>12.4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98.3</v>
      </c>
      <c r="BH32" s="670"/>
      <c r="BI32" s="670"/>
      <c r="BJ32" s="670"/>
      <c r="BK32" s="670"/>
      <c r="BL32" s="670"/>
      <c r="BM32" s="661">
        <v>96.5</v>
      </c>
      <c r="BN32" s="670"/>
      <c r="BO32" s="670"/>
      <c r="BP32" s="670"/>
      <c r="BQ32" s="693"/>
      <c r="BR32" s="723">
        <v>98.7</v>
      </c>
      <c r="BS32" s="670"/>
      <c r="BT32" s="670"/>
      <c r="BU32" s="670"/>
      <c r="BV32" s="670"/>
      <c r="BW32" s="670"/>
      <c r="BX32" s="661">
        <v>97</v>
      </c>
      <c r="BY32" s="670"/>
      <c r="BZ32" s="670"/>
      <c r="CA32" s="670"/>
      <c r="CB32" s="693"/>
      <c r="CD32" s="680"/>
      <c r="CE32" s="681"/>
      <c r="CF32" s="654" t="s">
        <v>304</v>
      </c>
      <c r="CG32" s="655"/>
      <c r="CH32" s="655"/>
      <c r="CI32" s="655"/>
      <c r="CJ32" s="655"/>
      <c r="CK32" s="655"/>
      <c r="CL32" s="655"/>
      <c r="CM32" s="655"/>
      <c r="CN32" s="655"/>
      <c r="CO32" s="655"/>
      <c r="CP32" s="655"/>
      <c r="CQ32" s="656"/>
      <c r="CR32" s="657">
        <v>477</v>
      </c>
      <c r="CS32" s="658"/>
      <c r="CT32" s="658"/>
      <c r="CU32" s="658"/>
      <c r="CV32" s="658"/>
      <c r="CW32" s="658"/>
      <c r="CX32" s="658"/>
      <c r="CY32" s="659"/>
      <c r="CZ32" s="660">
        <v>0</v>
      </c>
      <c r="DA32" s="672"/>
      <c r="DB32" s="672"/>
      <c r="DC32" s="673"/>
      <c r="DD32" s="663">
        <v>477</v>
      </c>
      <c r="DE32" s="658"/>
      <c r="DF32" s="658"/>
      <c r="DG32" s="658"/>
      <c r="DH32" s="658"/>
      <c r="DI32" s="658"/>
      <c r="DJ32" s="658"/>
      <c r="DK32" s="659"/>
      <c r="DL32" s="663">
        <v>477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33357</v>
      </c>
      <c r="S33" s="658"/>
      <c r="T33" s="658"/>
      <c r="U33" s="658"/>
      <c r="V33" s="658"/>
      <c r="W33" s="658"/>
      <c r="X33" s="658"/>
      <c r="Y33" s="659"/>
      <c r="Z33" s="695">
        <v>0.3</v>
      </c>
      <c r="AA33" s="695"/>
      <c r="AB33" s="695"/>
      <c r="AC33" s="695"/>
      <c r="AD33" s="696">
        <v>27877</v>
      </c>
      <c r="AE33" s="696"/>
      <c r="AF33" s="696"/>
      <c r="AG33" s="696"/>
      <c r="AH33" s="696"/>
      <c r="AI33" s="696"/>
      <c r="AJ33" s="696"/>
      <c r="AK33" s="696"/>
      <c r="AL33" s="660">
        <v>0.6</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98.5</v>
      </c>
      <c r="BH33" s="642"/>
      <c r="BI33" s="642"/>
      <c r="BJ33" s="642"/>
      <c r="BK33" s="642"/>
      <c r="BL33" s="642"/>
      <c r="BM33" s="688">
        <v>95.6</v>
      </c>
      <c r="BN33" s="642"/>
      <c r="BO33" s="642"/>
      <c r="BP33" s="642"/>
      <c r="BQ33" s="705"/>
      <c r="BR33" s="718">
        <v>98.4</v>
      </c>
      <c r="BS33" s="642"/>
      <c r="BT33" s="642"/>
      <c r="BU33" s="642"/>
      <c r="BV33" s="642"/>
      <c r="BW33" s="642"/>
      <c r="BX33" s="688">
        <v>95.4</v>
      </c>
      <c r="BY33" s="642"/>
      <c r="BZ33" s="642"/>
      <c r="CA33" s="642"/>
      <c r="CB33" s="705"/>
      <c r="CD33" s="654" t="s">
        <v>307</v>
      </c>
      <c r="CE33" s="655"/>
      <c r="CF33" s="655"/>
      <c r="CG33" s="655"/>
      <c r="CH33" s="655"/>
      <c r="CI33" s="655"/>
      <c r="CJ33" s="655"/>
      <c r="CK33" s="655"/>
      <c r="CL33" s="655"/>
      <c r="CM33" s="655"/>
      <c r="CN33" s="655"/>
      <c r="CO33" s="655"/>
      <c r="CP33" s="655"/>
      <c r="CQ33" s="656"/>
      <c r="CR33" s="657">
        <v>3573056</v>
      </c>
      <c r="CS33" s="670"/>
      <c r="CT33" s="670"/>
      <c r="CU33" s="670"/>
      <c r="CV33" s="670"/>
      <c r="CW33" s="670"/>
      <c r="CX33" s="670"/>
      <c r="CY33" s="671"/>
      <c r="CZ33" s="660">
        <v>34.9</v>
      </c>
      <c r="DA33" s="672"/>
      <c r="DB33" s="672"/>
      <c r="DC33" s="673"/>
      <c r="DD33" s="663">
        <v>2920629</v>
      </c>
      <c r="DE33" s="670"/>
      <c r="DF33" s="670"/>
      <c r="DG33" s="670"/>
      <c r="DH33" s="670"/>
      <c r="DI33" s="670"/>
      <c r="DJ33" s="670"/>
      <c r="DK33" s="671"/>
      <c r="DL33" s="663">
        <v>2021961</v>
      </c>
      <c r="DM33" s="670"/>
      <c r="DN33" s="670"/>
      <c r="DO33" s="670"/>
      <c r="DP33" s="670"/>
      <c r="DQ33" s="670"/>
      <c r="DR33" s="670"/>
      <c r="DS33" s="670"/>
      <c r="DT33" s="670"/>
      <c r="DU33" s="670"/>
      <c r="DV33" s="671"/>
      <c r="DW33" s="660">
        <v>44.8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241234</v>
      </c>
      <c r="S34" s="658"/>
      <c r="T34" s="658"/>
      <c r="U34" s="658"/>
      <c r="V34" s="658"/>
      <c r="W34" s="658"/>
      <c r="X34" s="658"/>
      <c r="Y34" s="659"/>
      <c r="Z34" s="695">
        <v>2.2999999999999998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1103589</v>
      </c>
      <c r="CS34" s="658"/>
      <c r="CT34" s="658"/>
      <c r="CU34" s="658"/>
      <c r="CV34" s="658"/>
      <c r="CW34" s="658"/>
      <c r="CX34" s="658"/>
      <c r="CY34" s="659"/>
      <c r="CZ34" s="660">
        <v>10.8</v>
      </c>
      <c r="DA34" s="672"/>
      <c r="DB34" s="672"/>
      <c r="DC34" s="673"/>
      <c r="DD34" s="663">
        <v>839408</v>
      </c>
      <c r="DE34" s="658"/>
      <c r="DF34" s="658"/>
      <c r="DG34" s="658"/>
      <c r="DH34" s="658"/>
      <c r="DI34" s="658"/>
      <c r="DJ34" s="658"/>
      <c r="DK34" s="659"/>
      <c r="DL34" s="663">
        <v>673457</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774156</v>
      </c>
      <c r="S35" s="658"/>
      <c r="T35" s="658"/>
      <c r="U35" s="658"/>
      <c r="V35" s="658"/>
      <c r="W35" s="658"/>
      <c r="X35" s="658"/>
      <c r="Y35" s="659"/>
      <c r="Z35" s="695">
        <v>7.4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123202</v>
      </c>
      <c r="CS35" s="670"/>
      <c r="CT35" s="670"/>
      <c r="CU35" s="670"/>
      <c r="CV35" s="670"/>
      <c r="CW35" s="670"/>
      <c r="CX35" s="670"/>
      <c r="CY35" s="671"/>
      <c r="CZ35" s="660">
        <v>1.2</v>
      </c>
      <c r="DA35" s="672"/>
      <c r="DB35" s="672"/>
      <c r="DC35" s="673"/>
      <c r="DD35" s="663">
        <v>96873</v>
      </c>
      <c r="DE35" s="670"/>
      <c r="DF35" s="670"/>
      <c r="DG35" s="670"/>
      <c r="DH35" s="670"/>
      <c r="DI35" s="670"/>
      <c r="DJ35" s="670"/>
      <c r="DK35" s="671"/>
      <c r="DL35" s="663">
        <v>18906</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377077</v>
      </c>
      <c r="S36" s="658"/>
      <c r="T36" s="658"/>
      <c r="U36" s="658"/>
      <c r="V36" s="658"/>
      <c r="W36" s="658"/>
      <c r="X36" s="658"/>
      <c r="Y36" s="659"/>
      <c r="Z36" s="695">
        <v>3.6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932250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76552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1118940</v>
      </c>
      <c r="CS36" s="658"/>
      <c r="CT36" s="658"/>
      <c r="CU36" s="658"/>
      <c r="CV36" s="658"/>
      <c r="CW36" s="658"/>
      <c r="CX36" s="658"/>
      <c r="CY36" s="659"/>
      <c r="CZ36" s="660">
        <v>10.9</v>
      </c>
      <c r="DA36" s="672"/>
      <c r="DB36" s="672"/>
      <c r="DC36" s="673"/>
      <c r="DD36" s="663">
        <v>942839</v>
      </c>
      <c r="DE36" s="658"/>
      <c r="DF36" s="658"/>
      <c r="DG36" s="658"/>
      <c r="DH36" s="658"/>
      <c r="DI36" s="658"/>
      <c r="DJ36" s="658"/>
      <c r="DK36" s="659"/>
      <c r="DL36" s="663">
        <v>670088</v>
      </c>
      <c r="DM36" s="658"/>
      <c r="DN36" s="658"/>
      <c r="DO36" s="658"/>
      <c r="DP36" s="658"/>
      <c r="DQ36" s="658"/>
      <c r="DR36" s="658"/>
      <c r="DS36" s="658"/>
      <c r="DT36" s="658"/>
      <c r="DU36" s="658"/>
      <c r="DV36" s="659"/>
      <c r="DW36" s="660">
        <v>14.8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113500</v>
      </c>
      <c r="S37" s="658"/>
      <c r="T37" s="658"/>
      <c r="U37" s="658"/>
      <c r="V37" s="658"/>
      <c r="W37" s="658"/>
      <c r="X37" s="658"/>
      <c r="Y37" s="659"/>
      <c r="Z37" s="695">
        <v>1.1000000000000001</v>
      </c>
      <c r="AA37" s="695"/>
      <c r="AB37" s="695"/>
      <c r="AC37" s="695"/>
      <c r="AD37" s="696">
        <v>1268</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179608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42894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606592</v>
      </c>
      <c r="CS37" s="670"/>
      <c r="CT37" s="670"/>
      <c r="CU37" s="670"/>
      <c r="CV37" s="670"/>
      <c r="CW37" s="670"/>
      <c r="CX37" s="670"/>
      <c r="CY37" s="671"/>
      <c r="CZ37" s="660">
        <v>5.9</v>
      </c>
      <c r="DA37" s="672"/>
      <c r="DB37" s="672"/>
      <c r="DC37" s="673"/>
      <c r="DD37" s="663">
        <v>606592</v>
      </c>
      <c r="DE37" s="670"/>
      <c r="DF37" s="670"/>
      <c r="DG37" s="670"/>
      <c r="DH37" s="670"/>
      <c r="DI37" s="670"/>
      <c r="DJ37" s="670"/>
      <c r="DK37" s="671"/>
      <c r="DL37" s="663">
        <v>606592</v>
      </c>
      <c r="DM37" s="670"/>
      <c r="DN37" s="670"/>
      <c r="DO37" s="670"/>
      <c r="DP37" s="670"/>
      <c r="DQ37" s="670"/>
      <c r="DR37" s="670"/>
      <c r="DS37" s="670"/>
      <c r="DT37" s="670"/>
      <c r="DU37" s="670"/>
      <c r="DV37" s="671"/>
      <c r="DW37" s="660">
        <v>13.4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835951</v>
      </c>
      <c r="S38" s="658"/>
      <c r="T38" s="658"/>
      <c r="U38" s="658"/>
      <c r="V38" s="658"/>
      <c r="W38" s="658"/>
      <c r="X38" s="658"/>
      <c r="Y38" s="659"/>
      <c r="Z38" s="695">
        <v>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2120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2415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930130</v>
      </c>
      <c r="CS38" s="658"/>
      <c r="CT38" s="658"/>
      <c r="CU38" s="658"/>
      <c r="CV38" s="658"/>
      <c r="CW38" s="658"/>
      <c r="CX38" s="658"/>
      <c r="CY38" s="659"/>
      <c r="CZ38" s="660">
        <v>9.1</v>
      </c>
      <c r="DA38" s="672"/>
      <c r="DB38" s="672"/>
      <c r="DC38" s="673"/>
      <c r="DD38" s="663">
        <v>767107</v>
      </c>
      <c r="DE38" s="658"/>
      <c r="DF38" s="658"/>
      <c r="DG38" s="658"/>
      <c r="DH38" s="658"/>
      <c r="DI38" s="658"/>
      <c r="DJ38" s="658"/>
      <c r="DK38" s="659"/>
      <c r="DL38" s="663">
        <v>659510</v>
      </c>
      <c r="DM38" s="658"/>
      <c r="DN38" s="658"/>
      <c r="DO38" s="658"/>
      <c r="DP38" s="658"/>
      <c r="DQ38" s="658"/>
      <c r="DR38" s="658"/>
      <c r="DS38" s="658"/>
      <c r="DT38" s="658"/>
      <c r="DU38" s="658"/>
      <c r="DV38" s="659"/>
      <c r="DW38" s="660">
        <v>14.6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3792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297195</v>
      </c>
      <c r="CS39" s="670"/>
      <c r="CT39" s="670"/>
      <c r="CU39" s="670"/>
      <c r="CV39" s="670"/>
      <c r="CW39" s="670"/>
      <c r="CX39" s="670"/>
      <c r="CY39" s="671"/>
      <c r="CZ39" s="660">
        <v>2.9</v>
      </c>
      <c r="DA39" s="672"/>
      <c r="DB39" s="672"/>
      <c r="DC39" s="673"/>
      <c r="DD39" s="663">
        <v>274402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23551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66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10408410</v>
      </c>
      <c r="S41" s="682"/>
      <c r="T41" s="682"/>
      <c r="U41" s="682"/>
      <c r="V41" s="682"/>
      <c r="W41" s="682"/>
      <c r="X41" s="682"/>
      <c r="Y41" s="685"/>
      <c r="Z41" s="686">
        <v>100</v>
      </c>
      <c r="AA41" s="686"/>
      <c r="AB41" s="686"/>
      <c r="AC41" s="686"/>
      <c r="AD41" s="687">
        <v>4489481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268009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482513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1939781</v>
      </c>
      <c r="CS42" s="670"/>
      <c r="CT42" s="670"/>
      <c r="CU42" s="670"/>
      <c r="CV42" s="670"/>
      <c r="CW42" s="670"/>
      <c r="CX42" s="670"/>
      <c r="CY42" s="671"/>
      <c r="CZ42" s="660">
        <v>18.899999999999999</v>
      </c>
      <c r="DA42" s="672"/>
      <c r="DB42" s="672"/>
      <c r="DC42" s="673"/>
      <c r="DD42" s="663">
        <v>367595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79238</v>
      </c>
      <c r="CS43" s="670"/>
      <c r="CT43" s="670"/>
      <c r="CU43" s="670"/>
      <c r="CV43" s="670"/>
      <c r="CW43" s="670"/>
      <c r="CX43" s="670"/>
      <c r="CY43" s="671"/>
      <c r="CZ43" s="660">
        <v>0.8</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1837134</v>
      </c>
      <c r="CS44" s="658"/>
      <c r="CT44" s="658"/>
      <c r="CU44" s="658"/>
      <c r="CV44" s="658"/>
      <c r="CW44" s="658"/>
      <c r="CX44" s="658"/>
      <c r="CY44" s="659"/>
      <c r="CZ44" s="660">
        <v>17.899999999999999</v>
      </c>
      <c r="DA44" s="661"/>
      <c r="DB44" s="661"/>
      <c r="DC44" s="662"/>
      <c r="DD44" s="663">
        <v>303777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1735429</v>
      </c>
      <c r="CS45" s="670"/>
      <c r="CT45" s="670"/>
      <c r="CU45" s="670"/>
      <c r="CV45" s="670"/>
      <c r="CW45" s="670"/>
      <c r="CX45" s="670"/>
      <c r="CY45" s="671"/>
      <c r="CZ45" s="660">
        <v>16.899999999999999</v>
      </c>
      <c r="DA45" s="672"/>
      <c r="DB45" s="672"/>
      <c r="DC45" s="673"/>
      <c r="DD45" s="663">
        <v>228311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101705</v>
      </c>
      <c r="CS46" s="658"/>
      <c r="CT46" s="658"/>
      <c r="CU46" s="658"/>
      <c r="CV46" s="658"/>
      <c r="CW46" s="658"/>
      <c r="CX46" s="658"/>
      <c r="CY46" s="659"/>
      <c r="CZ46" s="660">
        <v>1</v>
      </c>
      <c r="DA46" s="661"/>
      <c r="DB46" s="661"/>
      <c r="DC46" s="662"/>
      <c r="DD46" s="663">
        <v>75466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102647</v>
      </c>
      <c r="CS47" s="670"/>
      <c r="CT47" s="670"/>
      <c r="CU47" s="670"/>
      <c r="CV47" s="670"/>
      <c r="CW47" s="670"/>
      <c r="CX47" s="670"/>
      <c r="CY47" s="671"/>
      <c r="CZ47" s="660">
        <v>1</v>
      </c>
      <c r="DA47" s="672"/>
      <c r="DB47" s="672"/>
      <c r="DC47" s="673"/>
      <c r="DD47" s="663">
        <v>63818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10239393</v>
      </c>
      <c r="CS49" s="642"/>
      <c r="CT49" s="642"/>
      <c r="CU49" s="642"/>
      <c r="CV49" s="642"/>
      <c r="CW49" s="642"/>
      <c r="CX49" s="642"/>
      <c r="CY49" s="643"/>
      <c r="CZ49" s="644">
        <v>100</v>
      </c>
      <c r="DA49" s="645"/>
      <c r="DB49" s="645"/>
      <c r="DC49" s="646"/>
      <c r="DD49" s="647">
        <v>6267311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6gwv5z1pP+GRhIW/WOXA3ZGynimQ89u2PJu4MauJKJXgN70vQf5lT7imbUhndirJEi4Uj3FZQEfnRGJyOw/2Dg==" saltValue="3rLhBfafRLplMCb1Ikmw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Q2" sqref="Q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77</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77</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77</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0</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273</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t="s">
        <v>391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36</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386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15">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720401</v>
      </c>
      <c r="AB110" s="925"/>
      <c r="AC110" s="925"/>
      <c r="AD110" s="925"/>
      <c r="AE110" s="926"/>
      <c r="AF110" s="927">
        <v>767122</v>
      </c>
      <c r="AG110" s="925"/>
      <c r="AH110" s="925"/>
      <c r="AI110" s="925"/>
      <c r="AJ110" s="926"/>
      <c r="AK110" s="927">
        <v>784384</v>
      </c>
      <c r="AL110" s="925"/>
      <c r="AM110" s="925"/>
      <c r="AN110" s="925"/>
      <c r="AO110" s="926"/>
      <c r="AP110" s="928">
        <v>20.399999999999999</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8344680</v>
      </c>
      <c r="BR110" s="878"/>
      <c r="BS110" s="878"/>
      <c r="BT110" s="878"/>
      <c r="BU110" s="878"/>
      <c r="BV110" s="878">
        <v>8108799</v>
      </c>
      <c r="BW110" s="878"/>
      <c r="BX110" s="878"/>
      <c r="BY110" s="878"/>
      <c r="BZ110" s="878"/>
      <c r="CA110" s="878">
        <v>7718084</v>
      </c>
      <c r="CB110" s="878"/>
      <c r="CC110" s="878"/>
      <c r="CD110" s="878"/>
      <c r="CE110" s="878"/>
      <c r="CF110" s="902">
        <v>200.8</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846826</v>
      </c>
      <c r="BR112" s="853"/>
      <c r="BS112" s="853"/>
      <c r="BT112" s="853"/>
      <c r="BU112" s="853"/>
      <c r="BV112" s="853">
        <v>881291</v>
      </c>
      <c r="BW112" s="853"/>
      <c r="BX112" s="853"/>
      <c r="BY112" s="853"/>
      <c r="BZ112" s="853"/>
      <c r="CA112" s="853">
        <v>595539</v>
      </c>
      <c r="CB112" s="853"/>
      <c r="CC112" s="853"/>
      <c r="CD112" s="853"/>
      <c r="CE112" s="853"/>
      <c r="CF112" s="911">
        <v>15.5</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157214</v>
      </c>
      <c r="AB113" s="955"/>
      <c r="AC113" s="955"/>
      <c r="AD113" s="955"/>
      <c r="AE113" s="956"/>
      <c r="AF113" s="957">
        <v>168385</v>
      </c>
      <c r="AG113" s="955"/>
      <c r="AH113" s="955"/>
      <c r="AI113" s="955"/>
      <c r="AJ113" s="956"/>
      <c r="AK113" s="957">
        <v>124147</v>
      </c>
      <c r="AL113" s="955"/>
      <c r="AM113" s="955"/>
      <c r="AN113" s="955"/>
      <c r="AO113" s="956"/>
      <c r="AP113" s="958">
        <v>3.2</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365732</v>
      </c>
      <c r="BR113" s="853"/>
      <c r="BS113" s="853"/>
      <c r="BT113" s="853"/>
      <c r="BU113" s="853"/>
      <c r="BV113" s="853">
        <v>339504</v>
      </c>
      <c r="BW113" s="853"/>
      <c r="BX113" s="853"/>
      <c r="BY113" s="853"/>
      <c r="BZ113" s="853"/>
      <c r="CA113" s="853">
        <v>588070</v>
      </c>
      <c r="CB113" s="853"/>
      <c r="CC113" s="853"/>
      <c r="CD113" s="853"/>
      <c r="CE113" s="853"/>
      <c r="CF113" s="911">
        <v>15.3</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109637</v>
      </c>
      <c r="AB114" s="816"/>
      <c r="AC114" s="816"/>
      <c r="AD114" s="816"/>
      <c r="AE114" s="817"/>
      <c r="AF114" s="818">
        <v>94077</v>
      </c>
      <c r="AG114" s="816"/>
      <c r="AH114" s="816"/>
      <c r="AI114" s="816"/>
      <c r="AJ114" s="817"/>
      <c r="AK114" s="818">
        <v>72471</v>
      </c>
      <c r="AL114" s="816"/>
      <c r="AM114" s="816"/>
      <c r="AN114" s="816"/>
      <c r="AO114" s="817"/>
      <c r="AP114" s="860">
        <v>1.9</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43625</v>
      </c>
      <c r="BR114" s="853"/>
      <c r="BS114" s="853"/>
      <c r="BT114" s="853"/>
      <c r="BU114" s="853"/>
      <c r="BV114" s="853">
        <v>44520</v>
      </c>
      <c r="BW114" s="853"/>
      <c r="BX114" s="853"/>
      <c r="BY114" s="853"/>
      <c r="BZ114" s="853"/>
      <c r="CA114" s="853">
        <v>9361</v>
      </c>
      <c r="CB114" s="853"/>
      <c r="CC114" s="853"/>
      <c r="CD114" s="853"/>
      <c r="CE114" s="853"/>
      <c r="CF114" s="911">
        <v>0.2</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345</v>
      </c>
      <c r="AB116" s="816"/>
      <c r="AC116" s="816"/>
      <c r="AD116" s="816"/>
      <c r="AE116" s="817"/>
      <c r="AF116" s="818">
        <v>452</v>
      </c>
      <c r="AG116" s="816"/>
      <c r="AH116" s="816"/>
      <c r="AI116" s="816"/>
      <c r="AJ116" s="817"/>
      <c r="AK116" s="818">
        <v>477</v>
      </c>
      <c r="AL116" s="816"/>
      <c r="AM116" s="816"/>
      <c r="AN116" s="816"/>
      <c r="AO116" s="817"/>
      <c r="AP116" s="860">
        <v>0</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987597</v>
      </c>
      <c r="AB117" s="939"/>
      <c r="AC117" s="939"/>
      <c r="AD117" s="939"/>
      <c r="AE117" s="940"/>
      <c r="AF117" s="941">
        <v>1030036</v>
      </c>
      <c r="AG117" s="939"/>
      <c r="AH117" s="939"/>
      <c r="AI117" s="939"/>
      <c r="AJ117" s="940"/>
      <c r="AK117" s="941">
        <v>981479</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9600863</v>
      </c>
      <c r="BR119" s="881"/>
      <c r="BS119" s="881"/>
      <c r="BT119" s="881"/>
      <c r="BU119" s="881"/>
      <c r="BV119" s="881">
        <v>9374114</v>
      </c>
      <c r="BW119" s="881"/>
      <c r="BX119" s="881"/>
      <c r="BY119" s="881"/>
      <c r="BZ119" s="881"/>
      <c r="CA119" s="881">
        <v>8911054</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2686262</v>
      </c>
      <c r="BR120" s="878"/>
      <c r="BS120" s="878"/>
      <c r="BT120" s="878"/>
      <c r="BU120" s="878"/>
      <c r="BV120" s="878">
        <v>3059216</v>
      </c>
      <c r="BW120" s="878"/>
      <c r="BX120" s="878"/>
      <c r="BY120" s="878"/>
      <c r="BZ120" s="878"/>
      <c r="CA120" s="878">
        <v>2627235</v>
      </c>
      <c r="CB120" s="878"/>
      <c r="CC120" s="878"/>
      <c r="CD120" s="878"/>
      <c r="CE120" s="878"/>
      <c r="CF120" s="902">
        <v>68.3</v>
      </c>
      <c r="CG120" s="903"/>
      <c r="CH120" s="903"/>
      <c r="CI120" s="903"/>
      <c r="CJ120" s="903"/>
      <c r="CK120" s="904" t="s">
        <v>444</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846826</v>
      </c>
      <c r="DH120" s="878"/>
      <c r="DI120" s="878"/>
      <c r="DJ120" s="878"/>
      <c r="DK120" s="878"/>
      <c r="DL120" s="878">
        <v>881291</v>
      </c>
      <c r="DM120" s="878"/>
      <c r="DN120" s="878"/>
      <c r="DO120" s="878"/>
      <c r="DP120" s="878"/>
      <c r="DQ120" s="878">
        <v>595539</v>
      </c>
      <c r="DR120" s="878"/>
      <c r="DS120" s="878"/>
      <c r="DT120" s="878"/>
      <c r="DU120" s="878"/>
      <c r="DV120" s="879">
        <v>15.5</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475088</v>
      </c>
      <c r="BR121" s="853"/>
      <c r="BS121" s="853"/>
      <c r="BT121" s="853"/>
      <c r="BU121" s="853"/>
      <c r="BV121" s="853">
        <v>486281</v>
      </c>
      <c r="BW121" s="853"/>
      <c r="BX121" s="853"/>
      <c r="BY121" s="853"/>
      <c r="BZ121" s="853"/>
      <c r="CA121" s="853">
        <v>451536</v>
      </c>
      <c r="CB121" s="853"/>
      <c r="CC121" s="853"/>
      <c r="CD121" s="853"/>
      <c r="CE121" s="853"/>
      <c r="CF121" s="911">
        <v>11.7</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5762057</v>
      </c>
      <c r="BR122" s="881"/>
      <c r="BS122" s="881"/>
      <c r="BT122" s="881"/>
      <c r="BU122" s="881"/>
      <c r="BV122" s="881">
        <v>6079764</v>
      </c>
      <c r="BW122" s="881"/>
      <c r="BX122" s="881"/>
      <c r="BY122" s="881"/>
      <c r="BZ122" s="881"/>
      <c r="CA122" s="881">
        <v>6305134</v>
      </c>
      <c r="CB122" s="881"/>
      <c r="CC122" s="881"/>
      <c r="CD122" s="881"/>
      <c r="CE122" s="881"/>
      <c r="CF122" s="882">
        <v>164</v>
      </c>
      <c r="CG122" s="883"/>
      <c r="CH122" s="883"/>
      <c r="CI122" s="883"/>
      <c r="CJ122" s="883"/>
      <c r="CK122" s="905"/>
      <c r="CL122" s="891"/>
      <c r="CM122" s="891"/>
      <c r="CN122" s="891"/>
      <c r="CO122" s="892"/>
      <c r="CP122" s="871" t="s">
        <v>388</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8923407</v>
      </c>
      <c r="BR123" s="869"/>
      <c r="BS123" s="869"/>
      <c r="BT123" s="869"/>
      <c r="BU123" s="869"/>
      <c r="BV123" s="869">
        <v>9625261</v>
      </c>
      <c r="BW123" s="869"/>
      <c r="BX123" s="869"/>
      <c r="BY123" s="869"/>
      <c r="BZ123" s="869"/>
      <c r="CA123" s="869">
        <v>9383905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17.399999999999999</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48009</v>
      </c>
      <c r="AB128" s="837"/>
      <c r="AC128" s="837"/>
      <c r="AD128" s="837"/>
      <c r="AE128" s="838"/>
      <c r="AF128" s="839">
        <v>43561</v>
      </c>
      <c r="AG128" s="837"/>
      <c r="AH128" s="837"/>
      <c r="AI128" s="837"/>
      <c r="AJ128" s="838"/>
      <c r="AK128" s="839">
        <v>26723</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4440768</v>
      </c>
      <c r="AB129" s="816"/>
      <c r="AC129" s="816"/>
      <c r="AD129" s="816"/>
      <c r="AE129" s="817"/>
      <c r="AF129" s="818">
        <v>4320482</v>
      </c>
      <c r="AG129" s="816"/>
      <c r="AH129" s="816"/>
      <c r="AI129" s="816"/>
      <c r="AJ129" s="817"/>
      <c r="AK129" s="818">
        <v>4421543</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563886</v>
      </c>
      <c r="AB130" s="816"/>
      <c r="AC130" s="816"/>
      <c r="AD130" s="816"/>
      <c r="AE130" s="817"/>
      <c r="AF130" s="818">
        <v>582565</v>
      </c>
      <c r="AG130" s="816"/>
      <c r="AH130" s="816"/>
      <c r="AI130" s="816"/>
      <c r="AJ130" s="817"/>
      <c r="AK130" s="818">
        <v>577713</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10.1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3876882</v>
      </c>
      <c r="AB131" s="800"/>
      <c r="AC131" s="800"/>
      <c r="AD131" s="800"/>
      <c r="AE131" s="801"/>
      <c r="AF131" s="802">
        <v>3737917</v>
      </c>
      <c r="AG131" s="800"/>
      <c r="AH131" s="800"/>
      <c r="AI131" s="800"/>
      <c r="AJ131" s="801"/>
      <c r="AK131" s="802">
        <v>3843830</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9.6908288670000005</v>
      </c>
      <c r="AB132" s="781"/>
      <c r="AC132" s="781"/>
      <c r="AD132" s="781"/>
      <c r="AE132" s="782"/>
      <c r="AF132" s="783">
        <v>10.8057509</v>
      </c>
      <c r="AG132" s="781"/>
      <c r="AH132" s="781"/>
      <c r="AI132" s="781"/>
      <c r="AJ132" s="782"/>
      <c r="AK132" s="783">
        <v>9.8090446250000003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10.1</v>
      </c>
      <c r="AB133" s="760"/>
      <c r="AC133" s="760"/>
      <c r="AD133" s="760"/>
      <c r="AE133" s="761"/>
      <c r="AF133" s="759">
        <v>10.3</v>
      </c>
      <c r="AG133" s="760"/>
      <c r="AH133" s="760"/>
      <c r="AI133" s="760"/>
      <c r="AJ133" s="761"/>
      <c r="AK133" s="759">
        <v>10.1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IP9xrCZL9xMLYX1TlFTfCwqXyMd0X7/KP/wUejeyx5mAgbAH8yYvzXxyOxwkb686sPUEP2oS7zcqOGbkN0r1Q==" saltValue="5/pO5ZgwoAn8EAzTPRX/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election activeCell="Q2" sqref="Q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eqxFZnxavWcSlnYliZl56mW1+QKHCkIUMeME7NFktOc4wXKp1wl8ReUrruixgpbgCVNmrajjbBANRKdVgAdbA==" saltValue="8gIotNfgNoemXD6zPxi6Pg==" spinCount="100000" sheet="1" objects="1" scenarios="1"/>
  <dataConsolidate/>
  <phoneticPr fontId="2"/>
  <printOptions horizontalCentered="1" verticalCentered="1"/>
  <pageMargins left="0" right="0" top="0" bottom="0" header="0" footer="0"/>
  <pageSetup paperSize="9" scale="31" orientation="portrait"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election activeCell="Q2" sqref="Q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BKFxojtztaNui1jSQ5zlj9jOcL0GY+hXH2gDzaUU9lLlsV7IWX9vPw6BMVU7+cVhR8OMBRU3R39N6ff/vRtNQ==" saltValue="BrI7oJhxI7HuBqnM2IqQy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48576" workbookViewId="0">
      <selection activeCell="Q2" sqref="Q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1374594</v>
      </c>
      <c r="AP9" s="281">
        <v>105983</v>
      </c>
      <c r="AQ9" s="282">
        <v>111034</v>
      </c>
      <c r="AR9" s="283">
        <v>-4.5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279280</v>
      </c>
      <c r="AP10" s="284">
        <v>21533</v>
      </c>
      <c r="AQ10" s="285">
        <v>15617</v>
      </c>
      <c r="AR10" s="286">
        <v>37.9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1620</v>
      </c>
      <c r="AP11" s="284">
        <v>125</v>
      </c>
      <c r="AQ11" s="285">
        <v>1538</v>
      </c>
      <c r="AR11" s="286">
        <v>-91.9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0</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60367</v>
      </c>
      <c r="AP13" s="284">
        <v>4654</v>
      </c>
      <c r="AQ13" s="285">
        <v>4378</v>
      </c>
      <c r="AR13" s="286">
        <v>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79238</v>
      </c>
      <c r="AP14" s="284">
        <v>6109</v>
      </c>
      <c r="AQ14" s="285">
        <v>2499</v>
      </c>
      <c r="AR14" s="286">
        <v>144.5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-91062</v>
      </c>
      <c r="AP15" s="284">
        <v>-7021</v>
      </c>
      <c r="AQ15" s="285">
        <v>-6867</v>
      </c>
      <c r="AR15" s="286">
        <v>2.2000000000000002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1704037</v>
      </c>
      <c r="AP16" s="284">
        <v>131383</v>
      </c>
      <c r="AQ16" s="285">
        <v>128199</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9.7899999999999991</v>
      </c>
      <c r="AP21" s="298">
        <v>10.85</v>
      </c>
      <c r="AQ21" s="299">
        <v>-1.06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92.1</v>
      </c>
      <c r="AP22" s="303">
        <v>96.2</v>
      </c>
      <c r="AQ22" s="304">
        <v>-4.0999999999999996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784384</v>
      </c>
      <c r="AP32" s="312">
        <v>60477</v>
      </c>
      <c r="AQ32" s="313">
        <v>62185</v>
      </c>
      <c r="AR32" s="314">
        <v>-2.7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124147</v>
      </c>
      <c r="AP35" s="312">
        <v>9572</v>
      </c>
      <c r="AQ35" s="313">
        <v>15497</v>
      </c>
      <c r="AR35" s="314">
        <v>-38.200000000000003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72471</v>
      </c>
      <c r="AP36" s="312">
        <v>5588</v>
      </c>
      <c r="AQ36" s="313">
        <v>3842</v>
      </c>
      <c r="AR36" s="314">
        <v>45.4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486</v>
      </c>
      <c r="AP37" s="312" t="s">
        <v>486</v>
      </c>
      <c r="AQ37" s="313">
        <v>306</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v>477</v>
      </c>
      <c r="AP38" s="315">
        <v>37</v>
      </c>
      <c r="AQ38" s="316">
        <v>4</v>
      </c>
      <c r="AR38" s="304">
        <v>825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-26723</v>
      </c>
      <c r="AP39" s="312">
        <v>-2060</v>
      </c>
      <c r="AQ39" s="313">
        <v>-2250</v>
      </c>
      <c r="AR39" s="314">
        <v>-8.4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-577713</v>
      </c>
      <c r="AP40" s="312">
        <v>-44542</v>
      </c>
      <c r="AQ40" s="313">
        <v>-52332</v>
      </c>
      <c r="AR40" s="314">
        <v>-14.9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377043</v>
      </c>
      <c r="AP41" s="312">
        <v>29070</v>
      </c>
      <c r="AQ41" s="313">
        <v>27253</v>
      </c>
      <c r="AR41" s="314">
        <v>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3707332</v>
      </c>
      <c r="AN51" s="334">
        <v>281050</v>
      </c>
      <c r="AO51" s="335">
        <v>73.099999999999994</v>
      </c>
      <c r="AP51" s="336">
        <v>103390</v>
      </c>
      <c r="AQ51" s="337">
        <v>17.100000000000001</v>
      </c>
      <c r="AR51" s="338">
        <v>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75449</v>
      </c>
      <c r="AN52" s="342">
        <v>5720</v>
      </c>
      <c r="AO52" s="343">
        <v>-30.5</v>
      </c>
      <c r="AP52" s="344">
        <v>51269</v>
      </c>
      <c r="AQ52" s="345">
        <v>4.5999999999999996</v>
      </c>
      <c r="AR52" s="346">
        <v>-35.1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3255464</v>
      </c>
      <c r="AN53" s="334">
        <v>247507</v>
      </c>
      <c r="AO53" s="335">
        <v>-11.9</v>
      </c>
      <c r="AP53" s="336">
        <v>117234</v>
      </c>
      <c r="AQ53" s="337">
        <v>13.4</v>
      </c>
      <c r="AR53" s="338">
        <v>-25.3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194069</v>
      </c>
      <c r="AN54" s="342">
        <v>14755</v>
      </c>
      <c r="AO54" s="343">
        <v>158</v>
      </c>
      <c r="AP54" s="344">
        <v>59796</v>
      </c>
      <c r="AQ54" s="345">
        <v>16.600000000000001</v>
      </c>
      <c r="AR54" s="346">
        <v>141.4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3219653</v>
      </c>
      <c r="AN55" s="334">
        <v>245644</v>
      </c>
      <c r="AO55" s="335">
        <v>-0.8</v>
      </c>
      <c r="AP55" s="336">
        <v>97758</v>
      </c>
      <c r="AQ55" s="337">
        <v>-16.600000000000001</v>
      </c>
      <c r="AR55" s="338">
        <v>15.8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101170</v>
      </c>
      <c r="AN56" s="342">
        <v>7719</v>
      </c>
      <c r="AO56" s="343">
        <v>-47.7</v>
      </c>
      <c r="AP56" s="344">
        <v>45946</v>
      </c>
      <c r="AQ56" s="345">
        <v>-23.2</v>
      </c>
      <c r="AR56" s="346">
        <v>-24.5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1217107</v>
      </c>
      <c r="AN57" s="334">
        <v>93609</v>
      </c>
      <c r="AO57" s="335">
        <v>-61.9</v>
      </c>
      <c r="AP57" s="336">
        <v>91338</v>
      </c>
      <c r="AQ57" s="337">
        <v>-6.6</v>
      </c>
      <c r="AR57" s="338">
        <v>-55.3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81406</v>
      </c>
      <c r="AN58" s="342">
        <v>6261</v>
      </c>
      <c r="AO58" s="343">
        <v>-18.899999999999999</v>
      </c>
      <c r="AP58" s="344">
        <v>43989</v>
      </c>
      <c r="AQ58" s="345">
        <v>-4.3</v>
      </c>
      <c r="AR58" s="346">
        <v>-14.6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1837134</v>
      </c>
      <c r="AN59" s="334">
        <v>141645</v>
      </c>
      <c r="AO59" s="335">
        <v>51.3</v>
      </c>
      <c r="AP59" s="336">
        <v>103975</v>
      </c>
      <c r="AQ59" s="337">
        <v>13.8</v>
      </c>
      <c r="AR59" s="338">
        <v>37.5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101705</v>
      </c>
      <c r="AN60" s="342">
        <v>7842</v>
      </c>
      <c r="AO60" s="343">
        <v>25.3</v>
      </c>
      <c r="AP60" s="344">
        <v>52698</v>
      </c>
      <c r="AQ60" s="345">
        <v>19.8</v>
      </c>
      <c r="AR60" s="346">
        <v>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2647338</v>
      </c>
      <c r="AN61" s="349">
        <v>201891</v>
      </c>
      <c r="AO61" s="350">
        <v>10</v>
      </c>
      <c r="AP61" s="351">
        <v>102739</v>
      </c>
      <c r="AQ61" s="352">
        <v>4.2</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110760</v>
      </c>
      <c r="AN62" s="342">
        <v>8459</v>
      </c>
      <c r="AO62" s="343">
        <v>17.2</v>
      </c>
      <c r="AP62" s="344">
        <v>50740</v>
      </c>
      <c r="AQ62" s="345">
        <v>2.7</v>
      </c>
      <c r="AR62" s="346">
        <v>14.5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PU7gjLqyMCyB99aWdHA2+m8dSNR/SmUgMQ0XoAA7FuOTL8jlxtDfKPTAz7+Ky3pmYDXwBkQ1hslzFpLKryRuw==" saltValue="LW+IyebYyywhsuwslJDp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Q2" sqref="Q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TFV8ecaa47vaAnwe4WhlaVrdf8RXfeYecXOA/1bNGbP4l3F5xdwGOouNUk0llH84FU8STLkklj1nPWAku7JZrQ==" saltValue="9fsm77xtZSq+ExXyxZzff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70" zoomScaleNormal="70" zoomScaleSheetLayoutView="55" workbookViewId="0">
      <selection activeCell="Q2" sqref="Q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vON+pWNWshtwxT4nALJjKtJewc2/vZ+pt0Rm5MuouPit5fzB5ss1WxpXj6OZsveijfitQBZPoYBQUfv/3tVTxw==" saltValue="gMJSZ+YCJZsC4oOfLKS9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Q2" sqref="Q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44.47</v>
      </c>
      <c r="G47" s="12">
        <v>42.64</v>
      </c>
      <c r="H47" s="12">
        <v>39.69</v>
      </c>
      <c r="I47" s="12">
        <v>45.49</v>
      </c>
      <c r="J47" s="13">
        <v>45</v>
      </c>
    </row>
    <row r="48" spans="2:10" ht="57.75" customHeight="1" x14ac:dyDescent="0.15">
      <c r="B48" s="14"/>
      <c r="C48" s="1177" t="s">
        <v>4</v>
      </c>
      <c r="D48" s="1177"/>
      <c r="E48" s="1178"/>
      <c r="F48" s="15">
        <v>8.0500000000000007</v>
      </c>
      <c r="G48" s="16">
        <v>4.12</v>
      </c>
      <c r="H48" s="16">
        <v>10.14</v>
      </c>
      <c r="I48" s="16">
        <v>8.4</v>
      </c>
      <c r="J48" s="17">
        <v>1.74</v>
      </c>
    </row>
    <row r="49" spans="2:10" ht="57.75" customHeight="1" thickBot="1" x14ac:dyDescent="0.2">
      <c r="B49" s="18"/>
      <c r="C49" s="1179" t="s">
        <v>5</v>
      </c>
      <c r="D49" s="1179"/>
      <c r="E49" s="1180"/>
      <c r="F49" s="19" t="s">
        <v>529</v>
      </c>
      <c r="G49" s="20" t="s">
        <v>530</v>
      </c>
      <c r="H49" s="20">
        <v>6.3</v>
      </c>
      <c r="I49" s="20">
        <v>2.68</v>
      </c>
      <c r="J49" s="21">
        <v>4.8499999999999996</v>
      </c>
    </row>
    <row r="50" spans="2:10" x14ac:dyDescent="0.15"/>
  </sheetData>
  <sheetProtection algorithmName="SHA-512" hashValue="SlKdFC9PJ2TINdE5TiAJaw7QT304IQIvVIKnVG2rsZIGIA5RSu99iPLbynY373rmu6hqZHRBWijt5885ZZV8dA==" saltValue="+7uBZpqZ+wMa3xCt6Jjtz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赤嶺　雄彦</cp:lastModifiedBy>
  <cp:lastPrinted>2025-03-11T00:50:33Z</cp:lastPrinted>
  <dcterms:created xsi:type="dcterms:W3CDTF">2025-02-19T05:46:51Z</dcterms:created>
  <dcterms:modified xsi:type="dcterms:W3CDTF">2025-09-24T07:26:14Z</dcterms:modified>
  <cp:category/>
</cp:coreProperties>
</file>