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00414\Desktop\240321【ラスパレ修正版】令和４年度財政状況資料集の作成等について\"/>
    </mc:Choice>
  </mc:AlternateContent>
  <xr:revisionPtr revIDLastSave="0" documentId="13_ncr:1_{06267F6E-D943-4883-82AC-BFCAD874F97C}" xr6:coauthVersionLast="47" xr6:coauthVersionMax="47" xr10:uidLastSave="{00000000-0000-0000-0000-000000000000}"/>
  <bookViews>
    <workbookView xWindow="-120" yWindow="-120" windowWidth="29040" windowHeight="15840" tabRatio="658"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C35" i="10"/>
  <c r="CO34" i="10"/>
  <c r="BW34" i="10"/>
  <c r="U34" i="10"/>
  <c r="U35" i="10" s="1"/>
  <c r="C34" i="10"/>
  <c r="AM34" i="10" s="1"/>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<sst xmlns="http://schemas.openxmlformats.org/spreadsheetml/2006/main" count="1057" uniqueCount="571">
  <si>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</si>
  <si>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</si>
  <si>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</si>
  <si>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</si>
  <si>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</si>
  <si>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</si>
  <si>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</si>
  <si>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</si>
  <si>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</si>
  <si>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</si>
  <si>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</si>
  <si>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</si>
  <si>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</si>
  <si>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</si>
  <si>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</si>
  <si>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</si>
  <si>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</si>
  <si>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</si>
  <si>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</si>
  <si>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</si>
  <si>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</si>
  <si>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</si>
  <si>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</si>
  <si>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</si>
  <si>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</si>
  <si>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</si>
  <si>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</si>
  <si>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</si>
  <si>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</si>
  <si>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</si>
  <si>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</si>
  <si>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</si>
  <si>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</si>
  <si>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</si>
  <si>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</si>
  <si>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</si>
  <si>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</si>
  <si>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</si>
  <si>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</si>
  <si>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</si>
  <si>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</si>
  <si>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</si>
  <si>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</si>
  <si>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</si>
  <si>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</si>
  <si>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</si>
  <si>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</si>
  <si>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</si>
  <si>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</si>
  <si>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</si>
  <si>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</si>
  <si>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</si>
  <si>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</si>
  <si>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</si>
  <si>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</si>
  <si>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</si>
  <si>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</si>
  <si>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</si>
  <si>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</si>
  <si>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</si>
  <si>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</si>
  <si>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</si>
  <si>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</si>
  <si>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</si>
  <si>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</si>
  <si>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</si>
  <si>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</si>
  <si>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</si>
  <si>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</si>
  <si>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</si>
  <si>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</si>
  <si>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</si>
  <si>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</si>
  <si>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</si>
  <si>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</si>
  <si>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</si>
  <si>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</si>
  <si>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</si>
  <si>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</si>
  <si>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</si>
  <si>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</si>
  <si>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</si>
  <si>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</si>
  <si>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</si>
  <si>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</si>
  <si>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</si>
  <si>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</si>
  <si>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</si>
  <si>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</si>
  <si>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</si>
  <si>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</si>
  <si>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</si>
  <si>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</si>
  <si>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</si>
  <si>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</si>
  <si>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</si>
  <si>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</si>
  <si>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</si>
  <si>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</si>
  <si>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</si>
  <si>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</si>
  <si>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</si>
  <si>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本部町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</si>
  <si>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</si>
  <si>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</si>
  <si>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</si>
  <si>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</si>
  <si>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</si>
  <si>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</si>
  <si>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</si>
  <si>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</si>
  <si>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</si>
  <si>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</si>
  <si>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</si>
  <si>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</si>
  <si>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</si>
  <si>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</si>
  <si>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</si>
  <si>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</si>
  <si>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</si>
  <si>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</si>
  <si>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</si>
  <si>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</si>
  <si>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</si>
  <si>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</si>
  <si>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</si>
  <si>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</si>
  <si>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</si>
  <si>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</si>
  <si>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</si>
  <si>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</si>
  <si>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</si>
  <si>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</si>
  <si>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</si>
  <si>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</si>
  <si>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</si>
  <si>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</si>
  <si>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</si>
  <si>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</si>
  <si>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</si>
  <si>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</si>
  <si>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</si>
  <si>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</si>
  <si>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</si>
  <si>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</si>
  <si>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</si>
  <si>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</si>
  <si>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</si>
  <si>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</si>
  <si>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</si>
  <si>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</si>
  <si>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</si>
  <si>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</si>
  <si>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</si>
  <si>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</si>
  <si>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</si>
  <si>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</si>
  <si>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</si>
  <si>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</si>
  <si>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</si>
  <si>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</si>
  <si>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</si>
  <si>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</si>
  <si>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</si>
  <si>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</si>
  <si>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</si>
  <si>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</si>
  <si>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</si>
  <si>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</si>
  <si>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</si>
  <si>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</si>
  <si>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</si>
  <si>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</si>
  <si>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</si>
  <si>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</si>
  <si>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</si>
  <si>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</si>
  <si>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</si>
  <si>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</si>
  <si>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</si>
  <si>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</si>
  <si>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</si>
  <si>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</si>
  <si>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</si>
  <si>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</si>
  <si>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</si>
  <si>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</si>
  <si>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</si>
  <si>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</si>
  <si>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</si>
  <si>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</si>
  <si>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</si>
  <si>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</si>
  <si>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</si>
  <si>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</si>
  <si>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</si>
  <si>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</si>
  <si>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</si>
  <si>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</si>
  <si>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</si>
  <si>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</si>
  <si>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</si>
  <si>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</si>
  <si>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</si>
  <si>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</si>
  <si>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</si>
  <si>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</si>
  <si>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</si>
  <si>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</si>
  <si>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</si>
  <si>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</si>
  <si>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</si>
  <si>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</si>
  <si>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</si>
  <si>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</si>
  <si>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</si>
  <si>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沖縄県本部町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</si>
  <si>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</si>
  <si>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</si>
  <si>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</si>
  <si>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</si>
  <si>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</si>
  <si>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</si>
  <si>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</si>
  <si>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</si>
  <si>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</si>
  <si>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</si>
  <si>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</si>
  <si>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</si>
  <si>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</si>
  <si>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</si>
  <si>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</si>
  <si>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</si>
  <si>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</si>
  <si>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</si>
  <si>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</si>
  <si>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</si>
  <si>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</si>
  <si>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</si>
  <si>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</si>
  <si>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</si>
  <si>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</si>
  <si>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</si>
  <si>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</si>
  <si>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</si>
  <si>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</si>
  <si>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</si>
  <si>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</si>
  <si>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</si>
  <si>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</si>
  <si>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</si>
  <si>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</si>
  <si>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</si>
  <si>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</si>
  <si>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</si>
  <si>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</si>
  <si>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</si>
  <si>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</si>
  <si>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</si>
  <si>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</si>
  <si>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</si>
  <si>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</si>
  <si>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</si>
  <si>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</si>
  <si>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</si>
  <si>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</si>
  <si>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</si>
  <si>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</si>
  <si>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</si>
  <si>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</si>
  <si>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</si>
  <si>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</si>
  <si>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</si>
  <si>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</si>
  <si>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</si>
  <si>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</si>
  <si>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</si>
  <si>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</si>
  <si>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</si>
  <si>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</si>
  <si>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</si>
  <si>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</si>
  <si>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</si>
  <si>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</si>
  <si>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</si>
  <si>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</si>
  <si>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</si>
  <si>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</si>
  <si>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</si>
  <si>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</si>
  <si>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</si>
  <si>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</si>
  <si>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</si>
  <si>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</si>
  <si>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</si>
  <si>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</si>
  <si>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</si>
  <si>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</si>
  <si>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</si>
  <si>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</si>
  <si>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</si>
  <si>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</si>
  <si>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</si>
  <si>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</si>
  <si>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</si>
  <si>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</si>
  <si>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</si>
  <si>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</si>
  <si>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</si>
  <si>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</si>
  <si>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</si>
  <si>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</si>
  <si>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</si>
  <si>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</si>
  <si>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</si>
  <si>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</si>
  <si>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</si>
  <si>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</si>
  <si>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</si>
  <si>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</si>
  <si>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</si>
  <si>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</si>
  <si>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</si>
  <si>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</si>
  <si>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</si>
  <si>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</si>
  <si>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</si>
  <si>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</si>
  <si>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</si>
  <si>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</si>
  <si>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</si>
  <si>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</si>
  <si>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</si>
  <si>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</si>
  <si>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</si>
  <si>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</si>
  <si>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</si>
  <si>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</si>
  <si>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</si>
  <si>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</si>
  <si>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</si>
  <si>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</si>
  <si>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</si>
  <si>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</si>
  <si>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</si>
  <si>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</si>
  <si>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</si>
  <si>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</si>
  <si>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</si>
  <si>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</si>
  <si>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</si>
  <si>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</si>
  <si>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</si>
  <si>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</si>
  <si>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</si>
  <si>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</si>
  <si>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</si>
  <si>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</si>
  <si>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</si>
  <si>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</si>
  <si>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</si>
  <si>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</si>
  <si>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</si>
  <si>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</si>
  <si>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</si>
  <si>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</si>
  <si>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</si>
  <si>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</si>
  <si>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</si>
  <si>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</si>
  <si>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沖縄県本部町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</si>
  <si>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</si>
  <si>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</si>
  <si>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</si>
  <si>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</si>
  <si>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</si>
  <si>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</si>
  <si>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</si>
  <si>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</si>
  <si>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</si>
  <si>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</si>
  <si>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</si>
  <si>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</si>
  <si>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</si>
  <si>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</si>
  <si>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</si>
  <si>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</si>
  <si>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</si>
  <si>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</si>
  <si>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</si>
  <si>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</si>
  <si>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</si>
  <si>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</si>
  <si>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</si>
  <si>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</si>
  <si>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</si>
  <si>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</si>
  <si>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</si>
  <si>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</si>
  <si>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</si>
  <si>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</si>
  <si>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</si>
  <si>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</si>
  <si>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</si>
  <si>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</si>
  <si>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</si>
  <si>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</si>
  <si>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</si>
  <si>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</si>
  <si>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</si>
  <si>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</si>
  <si>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</si>
  <si>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</si>
  <si>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</si>
  <si>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</si>
  <si>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</si>
  <si>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</si>
  <si>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</si>
  <si>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</si>
  <si>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</si>
  <si>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</si>
  <si>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</si>
  <si>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</si>
  <si>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</si>
  <si>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</si>
  <si>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</si>
  <si>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</si>
  <si>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</si>
  <si>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</si>
  <si>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</si>
  <si>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</si>
  <si>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</si>
  <si>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</si>
  <si>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</si>
  <si>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</si>
  <si>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</si>
  <si>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</si>
  <si>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</si>
  <si>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</si>
  <si>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</si>
  <si>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</si>
  <si>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</si>
  <si>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</si>
  <si>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</si>
  <si>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</si>
  <si>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</si>
  <si>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</si>
  <si>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</si>
  <si>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</si>
  <si>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</si>
  <si>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</si>
  <si>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</si>
  <si>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</si>
  <si>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</si>
  <si>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</si>
  <si>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</si>
  <si>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</si>
  <si>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</si>
  <si>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</si>
  <si>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</si>
  <si>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</si>
  <si>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</si>
  <si>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</si>
  <si>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</si>
  <si>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</si>
  <si>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</si>
  <si>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</si>
  <si>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</si>
  <si>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</si>
  <si>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</si>
  <si>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</si>
  <si>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</si>
  <si>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</si>
  <si>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</si>
  <si>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</si>
  <si>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</si>
  <si>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</si>
  <si>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</si>
  <si>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</si>
  <si>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</si>
  <si>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</si>
  <si>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</si>
  <si>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</si>
  <si>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</si>
  <si>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</si>
  <si>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</si>
  <si>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</si>
  <si>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</si>
  <si>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</si>
  <si>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</si>
  <si>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</si>
  <si>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</si>
  <si>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</si>
  <si>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</si>
  <si>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</si>
  <si>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</si>
  <si>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</si>
  <si>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</si>
  <si>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</si>
  <si>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</si>
  <si>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</si>
  <si>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</si>
  <si>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</si>
  <si>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</si>
  <si>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</si>
  <si>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</si>
  <si>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</si>
  <si>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</si>
  <si>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</si>
  <si>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</si>
  <si>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</si>
  <si>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</si>
  <si>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</si>
  <si>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</si>
  <si>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</si>
  <si>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</si>
  <si>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</si>
  <si>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</si>
  <si>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</si>
  <si>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</si>
  <si>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</si>
  <si>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</si>
  <si>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</si>
  <si>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</si>
  <si>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</si>
  <si>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</si>
  <si>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</si>
  <si>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</si>
  <si>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</si>
  <si>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</si>
  <si>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</si>
  <si>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</si>
  <si>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</si>
  <si>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</si>
  <si>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</si>
  <si>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</si>
  <si>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</si>
  <si>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</si>
  <si>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</si>
  <si>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</si>
  <si>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</si>
  <si>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</si>
  <si>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</si>
  <si>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</si>
  <si>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</si>
  <si>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</si>
  <si>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</si>
  <si>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</si>
  <si>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</si>
  <si>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</si>
  <si>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</si>
  <si>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</si>
  <si>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0.62</t>
  </si>
  <si>
    <t>▲ 2.60</t>
  </si>
  <si>
    <t>一般会計</t>
  </si>
  <si>
    <t>水道事業会計</t>
  </si>
  <si>
    <t>国民健康保険特別会計</t>
  </si>
  <si>
    <t>公共下水道特別会計</t>
  </si>
  <si>
    <t>▲ 0.63</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</si>
  <si>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</si>
  <si>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</si>
  <si>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</si>
  <si>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</si>
  <si>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</si>
  <si>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</si>
  <si>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</si>
  <si>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</si>
  <si>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</si>
  <si>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北部市町村圏事務組合</t>
    <rPh sb="0" eb="2">
      <t>ホクブ</t>
    </rPh>
    <rPh sb="2" eb="5">
      <t>シチョウソン</t>
    </rPh>
    <rPh sb="5" eb="6">
      <t>ケン</t>
    </rPh>
    <rPh sb="6" eb="10">
      <t>ジムクミアイ</t>
    </rPh>
    <phoneticPr fontId="2"/>
  </si>
  <si>
    <t>本部町今帰仁村清掃施設組合</t>
    <rPh sb="0" eb="3">
      <t>モトブチョウ</t>
    </rPh>
    <rPh sb="3" eb="7">
      <t>ナキジンソン</t>
    </rPh>
    <rPh sb="7" eb="9">
      <t>セイソウ</t>
    </rPh>
    <rPh sb="9" eb="11">
      <t>シセツ</t>
    </rPh>
    <rPh sb="11" eb="13">
      <t>クミアイ</t>
    </rPh>
    <phoneticPr fontId="2"/>
  </si>
  <si>
    <t>本部町今帰仁村消防施設組合</t>
    <rPh sb="0" eb="3">
      <t>モトブチョウ</t>
    </rPh>
    <rPh sb="3" eb="7">
      <t>ナキジンソン</t>
    </rPh>
    <rPh sb="7" eb="9">
      <t>ショウボウ</t>
    </rPh>
    <rPh sb="9" eb="11">
      <t>シセツ</t>
    </rPh>
    <rPh sb="11" eb="13">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</si>
</sst>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941F-4C69-995C-50D07437D52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162340</c:v>
                </c:pt>
                <c:pt idx="1">
                  <c:v>281050</c:v>
                </c:pt>
                <c:pt idx="2">
                  <c:v>247507</c:v>
                </c:pt>
                <c:pt idx="3">
                  <c:v>245644</c:v>
                </c:pt>
                <c:pt idx="4">
                  <c:v>93609</c:v>
                </c:pt>
              </c:numCache>
            </c:numRef>
          </c:val>
          <c:smooth val="0"/>
          <c:extLst>
            <c:ext xmlns:c16="http://schemas.microsoft.com/office/drawing/2014/chart" uri="{C3380CC4-5D6E-409C-BE32-E72D297353CC}">
              <c16:uniqueId val="{00000001-941F-4C69-995C-50D07437D52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5.48</c:v>
                </c:pt>
                <c:pt idx="1">
                  <c:v>8.0500000000000007</c:v>
                </c:pt>
                <c:pt idx="2">
                  <c:v>4.12</c:v>
                </c:pt>
                <c:pt idx="3">
                  <c:v>10.14</c:v>
                </c:pt>
                <c:pt idx="4">
                  <c:v>8.4</c:v>
                </c:pt>
              </c:numCache>
            </c:numRef>
          </c:val>
          <c:extLst>
            <c:ext xmlns:c16="http://schemas.microsoft.com/office/drawing/2014/chart" uri="{C3380CC4-5D6E-409C-BE32-E72D297353CC}">
              <c16:uniqueId val="{00000000-275D-41F0-81D6-817ADD444D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47.64</c:v>
                </c:pt>
                <c:pt idx="1">
                  <c:v>44.47</c:v>
                </c:pt>
                <c:pt idx="2">
                  <c:v>42.64</c:v>
                </c:pt>
                <c:pt idx="3">
                  <c:v>39.69</c:v>
                </c:pt>
                <c:pt idx="4">
                  <c:v>45.49</c:v>
                </c:pt>
              </c:numCache>
            </c:numRef>
          </c:val>
          <c:extLst>
            <c:ext xmlns:c16="http://schemas.microsoft.com/office/drawing/2014/chart" uri="{C3380CC4-5D6E-409C-BE32-E72D297353CC}">
              <c16:uniqueId val="{00000001-275D-41F0-81D6-817ADD444D2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4.75</c:v>
                </c:pt>
                <c:pt idx="1">
                  <c:v>-0.62</c:v>
                </c:pt>
                <c:pt idx="2">
                  <c:v>-2.6</c:v>
                </c:pt>
                <c:pt idx="3">
                  <c:v>6.3</c:v>
                </c:pt>
                <c:pt idx="4">
                  <c:v>2.68</c:v>
                </c:pt>
              </c:numCache>
            </c:numRef>
          </c:val>
          <c:smooth val="0"/>
          <c:extLst>
            <c:ext xmlns:c16="http://schemas.microsoft.com/office/drawing/2014/chart" uri="{C3380CC4-5D6E-409C-BE32-E72D297353CC}">
              <c16:uniqueId val="{00000002-275D-41F0-81D6-817ADD444D2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894-49F9-9D3A-724BCCA1BB8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894-49F9-9D3A-724BCCA1BB8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894-49F9-9D3A-724BCCA1BB8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894-49F9-9D3A-724BCCA1BB8B}"/>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F894-49F9-9D3A-724BCCA1BB8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0.03</c:v>
                </c:pt>
              </c:numCache>
            </c:numRef>
          </c:val>
          <c:extLst>
            <c:ext xmlns:c16="http://schemas.microsoft.com/office/drawing/2014/chart" uri="{C3380CC4-5D6E-409C-BE32-E72D297353CC}">
              <c16:uniqueId val="{00000005-F894-49F9-9D3A-724BCCA1BB8B}"/>
            </c:ext>
          </c:extLst>
        </c:ser>
        <c:ser>
          <c:idx val="6"/>
          <c:order val="6"/>
          <c:tx>
            <c:strRef>
              <c:f>データシート!$A$33</c:f>
              <c:strCache>
                <c:ptCount val="1"/>
                <c:pt idx="0">
                  <c:v>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0.21</c:v>
                </c:pt>
                <c:pt idx="2">
                  <c:v>#N/A</c:v>
                </c:pt>
                <c:pt idx="3">
                  <c:v>0.35</c:v>
                </c:pt>
                <c:pt idx="4">
                  <c:v>0.63</c:v>
                </c:pt>
                <c:pt idx="5">
                  <c:v>#N/A</c:v>
                </c:pt>
                <c:pt idx="6">
                  <c:v>#N/A</c:v>
                </c:pt>
                <c:pt idx="7">
                  <c:v>0.5</c:v>
                </c:pt>
                <c:pt idx="8">
                  <c:v>#N/A</c:v>
                </c:pt>
                <c:pt idx="9">
                  <c:v>0.76</c:v>
                </c:pt>
              </c:numCache>
            </c:numRef>
          </c:val>
          <c:extLst>
            <c:ext xmlns:c16="http://schemas.microsoft.com/office/drawing/2014/chart" uri="{C3380CC4-5D6E-409C-BE32-E72D297353CC}">
              <c16:uniqueId val="{00000006-F894-49F9-9D3A-724BCCA1BB8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0.94</c:v>
                </c:pt>
                <c:pt idx="2">
                  <c:v>#N/A</c:v>
                </c:pt>
                <c:pt idx="3">
                  <c:v>1.44</c:v>
                </c:pt>
                <c:pt idx="4">
                  <c:v>#N/A</c:v>
                </c:pt>
                <c:pt idx="5">
                  <c:v>1.97</c:v>
                </c:pt>
                <c:pt idx="6">
                  <c:v>#N/A</c:v>
                </c:pt>
                <c:pt idx="7">
                  <c:v>1.71</c:v>
                </c:pt>
                <c:pt idx="8">
                  <c:v>#N/A</c:v>
                </c:pt>
                <c:pt idx="9">
                  <c:v>1.6</c:v>
                </c:pt>
              </c:numCache>
            </c:numRef>
          </c:val>
          <c:extLst>
            <c:ext xmlns:c16="http://schemas.microsoft.com/office/drawing/2014/chart" uri="{C3380CC4-5D6E-409C-BE32-E72D297353CC}">
              <c16:uniqueId val="{00000007-F894-49F9-9D3A-724BCCA1BB8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8.66</c:v>
                </c:pt>
                <c:pt idx="2">
                  <c:v>#N/A</c:v>
                </c:pt>
                <c:pt idx="3">
                  <c:v>8.77</c:v>
                </c:pt>
                <c:pt idx="4">
                  <c:v>#N/A</c:v>
                </c:pt>
                <c:pt idx="5">
                  <c:v>11.18</c:v>
                </c:pt>
                <c:pt idx="6">
                  <c:v>#N/A</c:v>
                </c:pt>
                <c:pt idx="7">
                  <c:v>7.35</c:v>
                </c:pt>
                <c:pt idx="8">
                  <c:v>#N/A</c:v>
                </c:pt>
                <c:pt idx="9">
                  <c:v>5.36</c:v>
                </c:pt>
              </c:numCache>
            </c:numRef>
          </c:val>
          <c:extLst>
            <c:ext xmlns:c16="http://schemas.microsoft.com/office/drawing/2014/chart" uri="{C3380CC4-5D6E-409C-BE32-E72D297353CC}">
              <c16:uniqueId val="{00000008-F894-49F9-9D3A-724BCCA1BB8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5.47</c:v>
                </c:pt>
                <c:pt idx="2">
                  <c:v>#N/A</c:v>
                </c:pt>
                <c:pt idx="3">
                  <c:v>8.0399999999999991</c:v>
                </c:pt>
                <c:pt idx="4">
                  <c:v>#N/A</c:v>
                </c:pt>
                <c:pt idx="5">
                  <c:v>4.12</c:v>
                </c:pt>
                <c:pt idx="6">
                  <c:v>#N/A</c:v>
                </c:pt>
                <c:pt idx="7">
                  <c:v>10.130000000000001</c:v>
                </c:pt>
                <c:pt idx="8">
                  <c:v>#N/A</c:v>
                </c:pt>
                <c:pt idx="9">
                  <c:v>8.4</c:v>
                </c:pt>
              </c:numCache>
            </c:numRef>
          </c:val>
          <c:extLst>
            <c:ext xmlns:c16="http://schemas.microsoft.com/office/drawing/2014/chart" uri="{C3380CC4-5D6E-409C-BE32-E72D297353CC}">
              <c16:uniqueId val="{00000009-F894-49F9-9D3A-724BCCA1BB8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608</c:v>
                </c:pt>
                <c:pt idx="5">
                  <c:v>579</c:v>
                </c:pt>
                <c:pt idx="8">
                  <c:v>593</c:v>
                </c:pt>
                <c:pt idx="11">
                  <c:v>611</c:v>
                </c:pt>
                <c:pt idx="14">
                  <c:v>627</c:v>
                </c:pt>
              </c:numCache>
            </c:numRef>
          </c:val>
          <c:extLst>
            <c:ext xmlns:c16="http://schemas.microsoft.com/office/drawing/2014/chart" uri="{C3380CC4-5D6E-409C-BE32-E72D297353CC}">
              <c16:uniqueId val="{00000000-762A-44D1-AA3F-1FB1AE487E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4</c:v>
                </c:pt>
                <c:pt idx="6">
                  <c:v>1</c:v>
                </c:pt>
                <c:pt idx="9">
                  <c:v>0</c:v>
                </c:pt>
                <c:pt idx="12">
                  <c:v>0</c:v>
                </c:pt>
              </c:numCache>
            </c:numRef>
          </c:val>
          <c:extLst>
            <c:ext xmlns:c16="http://schemas.microsoft.com/office/drawing/2014/chart" uri="{C3380CC4-5D6E-409C-BE32-E72D297353CC}">
              <c16:uniqueId val="{00000001-762A-44D1-AA3F-1FB1AE487E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62A-44D1-AA3F-1FB1AE487E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114</c:v>
                </c:pt>
                <c:pt idx="3">
                  <c:v>112</c:v>
                </c:pt>
                <c:pt idx="6">
                  <c:v>107</c:v>
                </c:pt>
                <c:pt idx="9">
                  <c:v>110</c:v>
                </c:pt>
                <c:pt idx="12">
                  <c:v>94</c:v>
                </c:pt>
              </c:numCache>
            </c:numRef>
          </c:val>
          <c:extLst>
            <c:ext xmlns:c16="http://schemas.microsoft.com/office/drawing/2014/chart" uri="{C3380CC4-5D6E-409C-BE32-E72D297353CC}">
              <c16:uniqueId val="{00000003-762A-44D1-AA3F-1FB1AE487E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139</c:v>
                </c:pt>
                <c:pt idx="3">
                  <c:v>132</c:v>
                </c:pt>
                <c:pt idx="6">
                  <c:v>181</c:v>
                </c:pt>
                <c:pt idx="9">
                  <c:v>157</c:v>
                </c:pt>
                <c:pt idx="12">
                  <c:v>168</c:v>
                </c:pt>
              </c:numCache>
            </c:numRef>
          </c:val>
          <c:extLst>
            <c:ext xmlns:c16="http://schemas.microsoft.com/office/drawing/2014/chart" uri="{C3380CC4-5D6E-409C-BE32-E72D297353CC}">
              <c16:uniqueId val="{00000004-762A-44D1-AA3F-1FB1AE487E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2A-44D1-AA3F-1FB1AE487E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2A-44D1-AA3F-1FB1AE487E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679</c:v>
                </c:pt>
                <c:pt idx="3">
                  <c:v>666</c:v>
                </c:pt>
                <c:pt idx="6">
                  <c:v>685</c:v>
                </c:pt>
                <c:pt idx="9">
                  <c:v>720</c:v>
                </c:pt>
                <c:pt idx="12">
                  <c:v>767</c:v>
                </c:pt>
              </c:numCache>
            </c:numRef>
          </c:val>
          <c:extLst>
            <c:ext xmlns:c16="http://schemas.microsoft.com/office/drawing/2014/chart" uri="{C3380CC4-5D6E-409C-BE32-E72D297353CC}">
              <c16:uniqueId val="{00000007-762A-44D1-AA3F-1FB1AE487E9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324</c:v>
                </c:pt>
                <c:pt idx="2">
                  <c:v>#N/A</c:v>
                </c:pt>
                <c:pt idx="3">
                  <c:v>#N/A</c:v>
                </c:pt>
                <c:pt idx="4">
                  <c:v>335</c:v>
                </c:pt>
                <c:pt idx="5">
                  <c:v>#N/A</c:v>
                </c:pt>
                <c:pt idx="6">
                  <c:v>#N/A</c:v>
                </c:pt>
                <c:pt idx="7">
                  <c:v>381</c:v>
                </c:pt>
                <c:pt idx="8">
                  <c:v>#N/A</c:v>
                </c:pt>
                <c:pt idx="9">
                  <c:v>#N/A</c:v>
                </c:pt>
                <c:pt idx="10">
                  <c:v>376</c:v>
                </c:pt>
                <c:pt idx="11">
                  <c:v>#N/A</c:v>
                </c:pt>
                <c:pt idx="12">
                  <c:v>#N/A</c:v>
                </c:pt>
                <c:pt idx="13">
                  <c:v>402</c:v>
                </c:pt>
                <c:pt idx="14">
                  <c:v>#N/A</c:v>
                </c:pt>
              </c:numCache>
            </c:numRef>
          </c:val>
          <c:smooth val="0"/>
          <c:extLst>
            <c:ext xmlns:c16="http://schemas.microsoft.com/office/drawing/2014/chart" uri="{C3380CC4-5D6E-409C-BE32-E72D297353CC}">
              <c16:uniqueId val="{00000008-762A-44D1-AA3F-1FB1AE487E9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5165</c:v>
                </c:pt>
                <c:pt idx="5">
                  <c:v>6046</c:v>
                </c:pt>
                <c:pt idx="8">
                  <c:v>6193</c:v>
                </c:pt>
                <c:pt idx="11">
                  <c:v>5762</c:v>
                </c:pt>
                <c:pt idx="14">
                  <c:v>6080</c:v>
                </c:pt>
              </c:numCache>
            </c:numRef>
          </c:val>
          <c:extLst>
            <c:ext xmlns:c16="http://schemas.microsoft.com/office/drawing/2014/chart" uri="{C3380CC4-5D6E-409C-BE32-E72D297353CC}">
              <c16:uniqueId val="{00000000-0BDC-4EA2-90AF-FFBC5FFE211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431</c:v>
                </c:pt>
                <c:pt idx="5">
                  <c:v>408</c:v>
                </c:pt>
                <c:pt idx="8">
                  <c:v>479</c:v>
                </c:pt>
                <c:pt idx="11">
                  <c:v>475</c:v>
                </c:pt>
                <c:pt idx="14">
                  <c:v>486</c:v>
                </c:pt>
              </c:numCache>
            </c:numRef>
          </c:val>
          <c:extLst>
            <c:ext xmlns:c16="http://schemas.microsoft.com/office/drawing/2014/chart" uri="{C3380CC4-5D6E-409C-BE32-E72D297353CC}">
              <c16:uniqueId val="{00000001-0BDC-4EA2-90AF-FFBC5FFE211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2191</c:v>
                </c:pt>
                <c:pt idx="5">
                  <c:v>2099</c:v>
                </c:pt>
                <c:pt idx="8">
                  <c:v>2134</c:v>
                </c:pt>
                <c:pt idx="11">
                  <c:v>2686</c:v>
                </c:pt>
                <c:pt idx="14">
                  <c:v>3059</c:v>
                </c:pt>
              </c:numCache>
            </c:numRef>
          </c:val>
          <c:extLst>
            <c:ext xmlns:c16="http://schemas.microsoft.com/office/drawing/2014/chart" uri="{C3380CC4-5D6E-409C-BE32-E72D297353CC}">
              <c16:uniqueId val="{00000002-0BDC-4EA2-90AF-FFBC5FFE211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BDC-4EA2-90AF-FFBC5FFE211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BDC-4EA2-90AF-FFBC5FFE211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DC-4EA2-90AF-FFBC5FFE211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26</c:v>
                </c:pt>
                <c:pt idx="3">
                  <c:v>0</c:v>
                </c:pt>
                <c:pt idx="6">
                  <c:v>15</c:v>
                </c:pt>
                <c:pt idx="9">
                  <c:v>44</c:v>
                </c:pt>
                <c:pt idx="12">
                  <c:v>45</c:v>
                </c:pt>
              </c:numCache>
            </c:numRef>
          </c:val>
          <c:extLst>
            <c:ext xmlns:c16="http://schemas.microsoft.com/office/drawing/2014/chart" uri="{C3380CC4-5D6E-409C-BE32-E72D297353CC}">
              <c16:uniqueId val="{00000006-0BDC-4EA2-90AF-FFBC5FFE211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640</c:v>
                </c:pt>
                <c:pt idx="3">
                  <c:v>548</c:v>
                </c:pt>
                <c:pt idx="6">
                  <c:v>473</c:v>
                </c:pt>
                <c:pt idx="9">
                  <c:v>366</c:v>
                </c:pt>
                <c:pt idx="12">
                  <c:v>340</c:v>
                </c:pt>
              </c:numCache>
            </c:numRef>
          </c:val>
          <c:extLst>
            <c:ext xmlns:c16="http://schemas.microsoft.com/office/drawing/2014/chart" uri="{C3380CC4-5D6E-409C-BE32-E72D297353CC}">
              <c16:uniqueId val="{00000007-0BDC-4EA2-90AF-FFBC5FFE211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1031</c:v>
                </c:pt>
                <c:pt idx="3">
                  <c:v>933</c:v>
                </c:pt>
                <c:pt idx="6">
                  <c:v>933</c:v>
                </c:pt>
                <c:pt idx="9">
                  <c:v>847</c:v>
                </c:pt>
                <c:pt idx="12">
                  <c:v>881</c:v>
                </c:pt>
              </c:numCache>
            </c:numRef>
          </c:val>
          <c:extLst>
            <c:ext xmlns:c16="http://schemas.microsoft.com/office/drawing/2014/chart" uri="{C3380CC4-5D6E-409C-BE32-E72D297353CC}">
              <c16:uniqueId val="{00000008-0BDC-4EA2-90AF-FFBC5FFE211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BDC-4EA2-90AF-FFBC5FFE211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7120</c:v>
                </c:pt>
                <c:pt idx="3">
                  <c:v>7816</c:v>
                </c:pt>
                <c:pt idx="6">
                  <c:v>8307</c:v>
                </c:pt>
                <c:pt idx="9">
                  <c:v>8345</c:v>
                </c:pt>
                <c:pt idx="12">
                  <c:v>8109</c:v>
                </c:pt>
              </c:numCache>
            </c:numRef>
          </c:val>
          <c:extLst>
            <c:ext xmlns:c16="http://schemas.microsoft.com/office/drawing/2014/chart" uri="{C3380CC4-5D6E-409C-BE32-E72D297353CC}">
              <c16:uniqueId val="{0000000A-0BDC-4EA2-90AF-FFBC5FFE211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1031</c:v>
                </c:pt>
                <c:pt idx="2">
                  <c:v>#N/A</c:v>
                </c:pt>
                <c:pt idx="3">
                  <c:v>#N/A</c:v>
                </c:pt>
                <c:pt idx="4">
                  <c:v>744</c:v>
                </c:pt>
                <c:pt idx="5">
                  <c:v>#N/A</c:v>
                </c:pt>
                <c:pt idx="6">
                  <c:v>#N/A</c:v>
                </c:pt>
                <c:pt idx="7">
                  <c:v>921</c:v>
                </c:pt>
                <c:pt idx="8">
                  <c:v>#N/A</c:v>
                </c:pt>
                <c:pt idx="9">
                  <c:v>#N/A</c:v>
                </c:pt>
                <c:pt idx="10">
                  <c:v>677</c:v>
                </c:pt>
                <c:pt idx="11">
                  <c:v>#N/A</c:v>
                </c:pt>
                <c:pt idx="12">
                  <c:v>#N/A</c:v>
                </c:pt>
                <c:pt idx="13">
                  <c:v>0</c:v>
                </c:pt>
                <c:pt idx="14">
                  <c:v>#N/A</c:v>
                </c:pt>
              </c:numCache>
            </c:numRef>
          </c:val>
          <c:smooth val="0"/>
          <c:extLst>
            <c:ext xmlns:c16="http://schemas.microsoft.com/office/drawing/2014/chart" uri="{C3380CC4-5D6E-409C-BE32-E72D297353CC}">
              <c16:uniqueId val="{0000000B-0BDC-4EA2-90AF-FFBC5FFE211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1762</c:v>
                </c:pt>
                <c:pt idx="1">
                  <c:v>1762</c:v>
                </c:pt>
                <c:pt idx="2">
                  <c:v>1965</c:v>
                </c:pt>
              </c:numCache>
            </c:numRef>
          </c:val>
          <c:extLst>
            <c:ext xmlns:c16="http://schemas.microsoft.com/office/drawing/2014/chart" uri="{C3380CC4-5D6E-409C-BE32-E72D297353CC}">
              <c16:uniqueId val="{00000000-2931-4A67-9BBB-E614E139309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428</c:v>
                </c:pt>
                <c:pt idx="2">
                  <c:v>528</c:v>
                </c:pt>
              </c:numCache>
            </c:numRef>
          </c:val>
          <c:extLst>
            <c:ext xmlns:c16="http://schemas.microsoft.com/office/drawing/2014/chart" uri="{C3380CC4-5D6E-409C-BE32-E72D297353CC}">
              <c16:uniqueId val="{00000001-2931-4A67-9BBB-E614E139309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371</c:v>
                </c:pt>
                <c:pt idx="1">
                  <c:v>495</c:v>
                </c:pt>
                <c:pt idx="2">
                  <c:v>565</c:v>
                </c:pt>
              </c:numCache>
            </c:numRef>
          </c:val>
          <c:extLst>
            <c:ext xmlns:c16="http://schemas.microsoft.com/office/drawing/2014/chart" uri="{C3380CC4-5D6E-409C-BE32-E72D297353CC}">
              <c16:uniqueId val="{00000002-2931-4A67-9BBB-E614E139309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沖縄県本部町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年度まで利率の高い起債の繰上げ償還を行っており、それ以降は、推移していたが、平成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年度から文教施設や庁舎等の施設整備を行っており、それらの元金償還が始まったため実質公債費比率が高止まりしている。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文化施設等の老朽化による施設更新は継続しているため、施設規模の適正化や施設整備の標準化を図り、実質公債費比率の上昇抑制に努める必要がある。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沖縄県本部町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令和３年度に比べ、一般会計等に係る地方債の残高が</a:t>
          </a:r>
          <a:r>
            <a:rPr kumimoji="1" lang="en-US" altLang="ja-JP" sz="1400">
              <a:latin typeface="ＭＳ ゴシック" pitchFamily="49" charset="-128"/>
              <a:ea typeface="ＭＳ ゴシック" pitchFamily="49" charset="-128"/>
            </a:rPr>
            <a:t>236</a:t>
          </a:r>
          <a:r>
            <a:rPr kumimoji="1" lang="ja-JP" altLang="en-US" sz="1400">
              <a:latin typeface="ＭＳ ゴシック" pitchFamily="49" charset="-128"/>
              <a:ea typeface="ＭＳ ゴシック" pitchFamily="49" charset="-128"/>
            </a:rPr>
            <a:t>百万円の減少に加え、充当可能基金</a:t>
          </a:r>
          <a:r>
            <a:rPr kumimoji="1" lang="en-US" altLang="ja-JP" sz="1400">
              <a:latin typeface="ＭＳ ゴシック" pitchFamily="49" charset="-128"/>
              <a:ea typeface="ＭＳ ゴシック" pitchFamily="49" charset="-128"/>
            </a:rPr>
            <a:t>373</a:t>
          </a:r>
          <a:r>
            <a:rPr kumimoji="1" lang="ja-JP" altLang="en-US" sz="1400">
              <a:latin typeface="ＭＳ ゴシック" pitchFamily="49" charset="-128"/>
              <a:ea typeface="ＭＳ ゴシック" pitchFamily="49" charset="-128"/>
            </a:rPr>
            <a:t>百万円の増加及び基準財政需要額算入見込額</a:t>
          </a:r>
          <a:r>
            <a:rPr kumimoji="1" lang="en-US" altLang="ja-JP" sz="1400">
              <a:latin typeface="ＭＳ ゴシック" pitchFamily="49" charset="-128"/>
              <a:ea typeface="ＭＳ ゴシック" pitchFamily="49" charset="-128"/>
            </a:rPr>
            <a:t>318</a:t>
          </a:r>
          <a:r>
            <a:rPr kumimoji="1" lang="ja-JP" altLang="en-US" sz="1400">
              <a:latin typeface="ＭＳ ゴシック" pitchFamily="49" charset="-128"/>
              <a:ea typeface="ＭＳ ゴシック" pitchFamily="49" charset="-128"/>
            </a:rPr>
            <a:t>百万円の増加により将来負担比率の分子がマイナスとなった。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しかし、充当可能基金も今後は減少に転じる見込みであるため、施設整備の平準化や整備規模の適正化を図っていき、将来負担比率の上昇抑制に努めていく必要がある。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沖縄県本部町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固定資産税や市町村民税の増などにより、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百万円、庁舎建設事業債の繰上償還のため減債基金へ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百万円、給食費無償化の実施のため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百万円の積立を行ったことにより、基金全体で前年度より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本部町学校給食費無償化基金、本部町庁舎の維持管理及び建設に関する基金については、引き続き、積立を行い学校給食費無償化の継続的な実施、庁舎更新費用の確保に努める。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本部町学校給食費無償化基金：幼小中学校の給食費無償化を実施するための基金。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本部町庁舎の維持管理及び建設に関する基金：庁舎の維持管理及び建設のための基金。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本部町学校給食費無償化基金：決算余剰金を活用し、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本部町庁舎の維持管理及び建設に関する基金：決算余剰金を活用し、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本部町学校給食費無償化基金：学校給食無償化の継続的な実施のため、今後も積立を行う。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本部町庁舎の維持管理及び建設に関する基金：庁舎更新費用の確保のため、今後も積立を行う。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当初予算で財源不足により、取崩を行ったが固定資産税や市町村民税の増などにより、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決算余剰金等を活用して少しでも積み増せるよう努める。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金利が高い庁舎建設事業債の繰上償還のため、決算余剰金を活用し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令和５年度に庁舎建設事業債を繰上償還を行うため、減少する予定。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B57E2A84-7769-4D38-A6FB-94DBDFF5F91D}"/>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6DB55B8B-371C-4239-825D-E3C89DF23582}"/>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9E734F05-9D51-49FF-995A-C4EE5658D563}"/>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04D639F-CC91-4233-919A-7C5B13F9ED83}"/>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沖縄県本部町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94857D59-0E3C-41B1-A1A8-F4BB8DB69903}"/>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0B879F5-ABB8-4B78-8A50-AE4093B309D8}"/>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55B5DAD-241C-45A4-AB8B-B7B797F15555}"/>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D657DD5-BD9D-4A21-815C-888142DA086A}"/>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F68692FA-4C34-475E-850A-C146C29AC98A}"/>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C971FAF-4F04-432D-BF9E-1E971D2DCE72}"/>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13,002
12,828
54.37
9,554,154
9,177,077
363,113
4,320,482
8,108,799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B10BE1AC-FA20-4B54-B403-A06514DDA3D2}"/>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078E069-FD87-4CBF-87B1-2D8BA2269F7F}"/>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D0E59FA-0CE4-4082-8342-B2EDD82E6A5C}"/>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8C742EBB-1C0A-46ED-A6E2-C2D9E347ACB8}"/>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131C652C-CD16-4536-82C1-DEF2DBCFB61D}"/>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552D36C3-1C9B-4DC6-B8A2-2ECA02437F92}"/>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1C3D96BF-EFA6-4327-930E-1C948BFB2F3D}"/>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54D0B89C-019F-4787-89E4-D3BC59369312}"/>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5384809-64A8-4131-8B28-F86F85073C27}"/>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9431D907-437F-4BC4-8C97-E5D345ACC02A}"/>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3EA99925-9E2F-4A4B-BB9D-21ADCB4DBF0A}"/>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8FFCE44-84C6-4458-8AC1-E176886DFCC7}"/>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B7ADC404-435F-41CB-AFD6-9F0E53B5ADF7}"/>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14ED71D-2125-427A-BA6E-3E409AAF61BD}"/>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AD6595D4-CEF1-4890-928B-F34A18CAC8BB}"/>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6B5B96CD-F3AF-4DAB-9013-1B0477BB024D}"/>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7BEB111-B4C5-40A1-A137-77B37E8D430C}"/>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DB841DDA-A545-4D4E-92BC-D47E76D1BF04}"/>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8BEF2EAA-C032-4829-987B-046D747B5F25}"/>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E82734D9-4456-488A-99B3-3CBDB5109798}"/>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B430BA2-5D2F-4D06-B245-1568D2A0F4D1}"/>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82896F6E-D60E-439D-85C2-C649772D5552}"/>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4F8132F8-0E4C-4BC6-999F-8D96060517DE}"/>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EEBA34F6-1B47-410F-B9A7-8B63DF4C31D2}"/>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DE7A1130-4C16-4A98-A49B-9D379656D68D}"/>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22F57E39-11FE-42ED-AC17-7786F7AA3F37}"/>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CD882565-0A65-4679-B5CF-ABA807328955}"/>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8B90E0E-F01E-4A16-BD09-5C610ED7F8DD}"/>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4DFA05C2-B7E6-4337-BC44-14C83FA21F5E}"/>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00B34DC-0829-4F91-A674-442BDE9D3DEE}"/>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DAB1F15-CF62-40FC-8675-2296F9FA99DE}"/>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8D23BE7-63D5-4D0A-A32F-96A1DBAC6E2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4A32F3E-E89D-491B-930C-302F6D39BC47}"/>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735832D-C7F2-458B-8F03-9A19015790B8}"/>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FE4CBF24-ED72-4199-BEC6-2142667E8058}"/>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7323CE64-101D-4893-BD7A-0C574FB4655B}"/>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5903A7D7-C3BE-4697-BA17-0FA486B377A5}"/>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令和３年度に比べ、固定資産税等の税収が伸びており、基準財政収入額が増加してきているが、基準財政需要額も増加しているため、令和２年度より財政力指数が横ばいとなっている。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依然として、類似団体や県平均を下回っているため、今後も税収等の歳入確保に努める。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91A670BC-A7A8-45A5-81B7-3AB8B798606D}"/>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37E1274C-D3DB-49D1-9DBD-0067E3893FA3}"/>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FFBFD9D2-30CD-4E39-8E2A-0A635FD69F73}"/>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17D2D32F-43D8-4A1D-8DF9-24552A76A44F}"/>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FAD1E6A1-E397-4E45-8B8A-F73F0F4E01EA}"/>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7BF6A2FE-F419-4C74-9E7A-280A129F04E6}"/>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273BC6C6-D299-4335-9AA9-D14AA7A5B0DA}"/>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17378F40-BABA-4445-9BF8-54B8FFA248D8}"/>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BD348870-0B50-4699-99E1-F1388C8202AA}"/>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81E1832B-8AE0-409D-8346-567A4DE53F6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E4A1713C-48C8-4031-9395-D646726AF7F2}"/>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8A77484F-EDCC-4A30-A01B-584399999A65}"/>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AAAC76E6-A72B-4704-A710-05B7EC8D2A55}"/>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FA328E09-29A3-4061-8F0D-15778F3254CA}"/>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F90EA5B7-4270-45E6-847A-C8EC2B4FFCC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6C300AAF-A432-40B7-A1F4-7FC0CCD21C56}"/>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96E03833-72FA-4A8E-9891-AA350B6C8B47}"/>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2E57D9F5-3872-4A3D-AE51-6B6F4415B08D}"/>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6F0B4E4D-63A2-423F-9D62-67AD6478B139}"/>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9764144F-D629-440E-99F9-448D48C0E99A}"/>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CF28D90A-73C6-4918-A86B-3E310492253C}"/>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72269</xdr:rowOff>
    </xdr:from>
    <xdr:to>
      <xdr:col>23</xdr:col>
      <xdr:colOff>133350</xdr:colOff>
      <xdr:row>43</xdr:row>
      <xdr:rowOff>72269</xdr:rowOff>
    </xdr:to>
    <xdr:cxnSp macro="">
      <xdr:nvCxnSpPr>
        <xdr:cNvPr id="70" name="直線コネクタ 69">
          <a:extLst>
            <a:ext uri="{FF2B5EF4-FFF2-40B4-BE49-F238E27FC236}">
              <a16:creationId xmlns:a16="http://schemas.microsoft.com/office/drawing/2014/main" id="{F348C133-7E3C-4203-A9FC-1F7679C131EE}"/>
            </a:ext>
          </a:extLst>
        </xdr:cNvPr>
        <xdr:cNvCxnSpPr/>
      </xdr:nvCxnSpPr>
      <xdr:spPr>
        <a:xfrm>
          <a:off x="4114800" y="7444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117522</xdr:rowOff>
    </xdr:from>
    <xdr:ext cx="762000" cy="259045"/>
    <xdr:sp macro="" textlink="">
      <xdr:nvSpPr>
        <xdr:cNvPr id="71" name="財政力平均値テキスト">
          <a:extLst>
            <a:ext uri="{FF2B5EF4-FFF2-40B4-BE49-F238E27FC236}">
              <a16:creationId xmlns:a16="http://schemas.microsoft.com/office/drawing/2014/main" id="{8F3C8BD3-C804-421E-B63A-5314B07A9D82}"/>
            </a:ext>
          </a:extLst>
        </xdr:cNvPr>
        <xdr:cNvSpPr txBox="1"/>
      </xdr:nvSpPr>
      <xdr:spPr>
        <a:xfrm>
          <a:off x="5041900" y="714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2C20590C-70AB-4EBC-9796-2F4C2DF12C5B}"/>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72269</xdr:rowOff>
    </xdr:from>
    <xdr:to>
      <xdr:col>19</xdr:col>
      <xdr:colOff>133350</xdr:colOff>
      <xdr:row>43</xdr:row>
      <xdr:rowOff>72269</xdr:rowOff>
    </xdr:to>
    <xdr:cxnSp macro="">
      <xdr:nvCxnSpPr>
        <xdr:cNvPr id="73" name="直線コネクタ 72">
          <a:extLst>
            <a:ext uri="{FF2B5EF4-FFF2-40B4-BE49-F238E27FC236}">
              <a16:creationId xmlns:a16="http://schemas.microsoft.com/office/drawing/2014/main" id="{EA9DF330-8293-4A00-BFD5-CAB36A61488E}"/>
            </a:ext>
          </a:extLst>
        </xdr:cNvPr>
        <xdr:cNvCxnSpPr/>
      </xdr:nvCxnSpPr>
      <xdr:spPr>
        <a:xfrm>
          <a:off x="3225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B9612ED8-967E-4DB8-86B0-8A65209756BF}"/>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75" name="テキスト ボックス 74">
          <a:extLst>
            <a:ext uri="{FF2B5EF4-FFF2-40B4-BE49-F238E27FC236}">
              <a16:creationId xmlns:a16="http://schemas.microsoft.com/office/drawing/2014/main" id="{F465BA77-AF5C-46FD-9089-D6E2137C5575}"/>
            </a:ext>
          </a:extLst>
        </xdr:cNvPr>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72269</xdr:rowOff>
    </xdr:from>
    <xdr:to>
      <xdr:col>15</xdr:col>
      <xdr:colOff>82550</xdr:colOff>
      <xdr:row>43</xdr:row>
      <xdr:rowOff>83759</xdr:rowOff>
    </xdr:to>
    <xdr:cxnSp macro="">
      <xdr:nvCxnSpPr>
        <xdr:cNvPr id="76" name="直線コネクタ 75">
          <a:extLst>
            <a:ext uri="{FF2B5EF4-FFF2-40B4-BE49-F238E27FC236}">
              <a16:creationId xmlns:a16="http://schemas.microsoft.com/office/drawing/2014/main" id="{31A77D88-5DEF-45AD-9FB5-7143E748D29D}"/>
            </a:ext>
          </a:extLst>
        </xdr:cNvPr>
        <xdr:cNvCxnSpPr/>
      </xdr:nvCxnSpPr>
      <xdr:spPr>
        <a:xfrm flipV="1">
          <a:off x="2336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D5563DED-228F-4D81-BDB1-3A4E927FE701}"/>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a:extLst>
            <a:ext uri="{FF2B5EF4-FFF2-40B4-BE49-F238E27FC236}">
              <a16:creationId xmlns:a16="http://schemas.microsoft.com/office/drawing/2014/main" id="{0D979612-7002-49FC-8C76-05912F0B95F4}"/>
            </a:ext>
          </a:extLst>
        </xdr:cNvPr>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95250</xdr:rowOff>
    </xdr:to>
    <xdr:cxnSp macro="">
      <xdr:nvCxnSpPr>
        <xdr:cNvPr id="79" name="直線コネクタ 78">
          <a:extLst>
            <a:ext uri="{FF2B5EF4-FFF2-40B4-BE49-F238E27FC236}">
              <a16:creationId xmlns:a16="http://schemas.microsoft.com/office/drawing/2014/main" id="{16E2F635-A291-4517-95D8-8F7304086347}"/>
            </a:ext>
          </a:extLst>
        </xdr:cNvPr>
        <xdr:cNvCxnSpPr/>
      </xdr:nvCxnSpPr>
      <xdr:spPr>
        <a:xfrm flipV="1">
          <a:off x="1447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62D97D96-1F86-48ED-A8FB-DD96F44EB3C4}"/>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a:extLst>
            <a:ext uri="{FF2B5EF4-FFF2-40B4-BE49-F238E27FC236}">
              <a16:creationId xmlns:a16="http://schemas.microsoft.com/office/drawing/2014/main" id="{D0A72C4F-73B2-4194-A0EF-CFE2BAB3C9AE}"/>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F6AF85C8-10F8-4952-9B93-3DBAAC144722}"/>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1A6B2168-82BC-417B-94AC-8402CA4055A5}"/>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9C133AE4-0F62-44CF-B3CA-00FBB9DB012F}"/>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9C76D67B-8494-4828-B774-B93701B23893}"/>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4AE564ED-F4E4-4DE7-A11E-D34B9D6D167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8D16EC5A-50E3-4AAB-9223-B23B0942C54C}"/>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3B6941E3-66CF-4273-8160-DB6A07AABF16}"/>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21469</xdr:rowOff>
    </xdr:from>
    <xdr:to>
      <xdr:col>23</xdr:col>
      <xdr:colOff>184150</xdr:colOff>
      <xdr:row>43</xdr:row>
      <xdr:rowOff>123069</xdr:rowOff>
    </xdr:to>
    <xdr:sp macro="" textlink="">
      <xdr:nvSpPr>
        <xdr:cNvPr id="89" name="楕円 88">
          <a:extLst>
            <a:ext uri="{FF2B5EF4-FFF2-40B4-BE49-F238E27FC236}">
              <a16:creationId xmlns:a16="http://schemas.microsoft.com/office/drawing/2014/main" id="{0985C55C-1C64-4D7F-867C-CC68E6D78645}"/>
            </a:ext>
          </a:extLst>
        </xdr:cNvPr>
        <xdr:cNvSpPr/>
      </xdr:nvSpPr>
      <xdr:spPr>
        <a:xfrm>
          <a:off x="4902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164996</xdr:rowOff>
    </xdr:from>
    <xdr:ext cx="762000" cy="259045"/>
    <xdr:sp macro="" textlink="">
      <xdr:nvSpPr>
        <xdr:cNvPr id="90" name="財政力該当値テキスト">
          <a:extLst>
            <a:ext uri="{FF2B5EF4-FFF2-40B4-BE49-F238E27FC236}">
              <a16:creationId xmlns:a16="http://schemas.microsoft.com/office/drawing/2014/main" id="{0BE21932-62A9-4BFF-BC33-0EABAF498748}"/>
            </a:ext>
          </a:extLst>
        </xdr:cNvPr>
        <xdr:cNvSpPr txBox="1"/>
      </xdr:nvSpPr>
      <xdr:spPr>
        <a:xfrm>
          <a:off x="5041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21469</xdr:rowOff>
    </xdr:from>
    <xdr:to>
      <xdr:col>19</xdr:col>
      <xdr:colOff>184150</xdr:colOff>
      <xdr:row>43</xdr:row>
      <xdr:rowOff>123069</xdr:rowOff>
    </xdr:to>
    <xdr:sp macro="" textlink="">
      <xdr:nvSpPr>
        <xdr:cNvPr id="91" name="楕円 90">
          <a:extLst>
            <a:ext uri="{FF2B5EF4-FFF2-40B4-BE49-F238E27FC236}">
              <a16:creationId xmlns:a16="http://schemas.microsoft.com/office/drawing/2014/main" id="{B48B236A-6665-4487-8109-4A5207F4690E}"/>
            </a:ext>
          </a:extLst>
        </xdr:cNvPr>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107846</xdr:rowOff>
    </xdr:from>
    <xdr:ext cx="736600" cy="259045"/>
    <xdr:sp macro="" textlink="">
      <xdr:nvSpPr>
        <xdr:cNvPr id="92" name="テキスト ボックス 91">
          <a:extLst>
            <a:ext uri="{FF2B5EF4-FFF2-40B4-BE49-F238E27FC236}">
              <a16:creationId xmlns:a16="http://schemas.microsoft.com/office/drawing/2014/main" id="{D939845B-7087-400D-94B9-7E4F02A76DBB}"/>
            </a:ext>
          </a:extLst>
        </xdr:cNvPr>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21469</xdr:rowOff>
    </xdr:from>
    <xdr:to>
      <xdr:col>15</xdr:col>
      <xdr:colOff>133350</xdr:colOff>
      <xdr:row>43</xdr:row>
      <xdr:rowOff>123069</xdr:rowOff>
    </xdr:to>
    <xdr:sp macro="" textlink="">
      <xdr:nvSpPr>
        <xdr:cNvPr id="93" name="楕円 92">
          <a:extLst>
            <a:ext uri="{FF2B5EF4-FFF2-40B4-BE49-F238E27FC236}">
              <a16:creationId xmlns:a16="http://schemas.microsoft.com/office/drawing/2014/main" id="{7953FDAF-0F79-4EF4-B3D3-94A2D4DEBAB2}"/>
            </a:ext>
          </a:extLst>
        </xdr:cNvPr>
        <xdr:cNvSpPr/>
      </xdr:nvSpPr>
      <xdr:spPr>
        <a:xfrm>
          <a:off x="3175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107846</xdr:rowOff>
    </xdr:from>
    <xdr:ext cx="762000" cy="259045"/>
    <xdr:sp macro="" textlink="">
      <xdr:nvSpPr>
        <xdr:cNvPr id="94" name="テキスト ボックス 93">
          <a:extLst>
            <a:ext uri="{FF2B5EF4-FFF2-40B4-BE49-F238E27FC236}">
              <a16:creationId xmlns:a16="http://schemas.microsoft.com/office/drawing/2014/main" id="{0804C49F-CE44-4E99-9E61-3167CB808C68}"/>
            </a:ext>
          </a:extLst>
        </xdr:cNvPr>
        <xdr:cNvSpPr txBox="1"/>
      </xdr:nvSpPr>
      <xdr:spPr>
        <a:xfrm>
          <a:off x="2844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a:extLst>
            <a:ext uri="{FF2B5EF4-FFF2-40B4-BE49-F238E27FC236}">
              <a16:creationId xmlns:a16="http://schemas.microsoft.com/office/drawing/2014/main" id="{7D97C9F5-D72F-4363-B0DC-873C1FB36FF1}"/>
            </a:ext>
          </a:extLst>
        </xdr:cNvPr>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a:extLst>
            <a:ext uri="{FF2B5EF4-FFF2-40B4-BE49-F238E27FC236}">
              <a16:creationId xmlns:a16="http://schemas.microsoft.com/office/drawing/2014/main" id="{43224723-991D-44CB-89B4-CA12F1E752AA}"/>
            </a:ext>
          </a:extLst>
        </xdr:cNvPr>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a:extLst>
            <a:ext uri="{FF2B5EF4-FFF2-40B4-BE49-F238E27FC236}">
              <a16:creationId xmlns:a16="http://schemas.microsoft.com/office/drawing/2014/main" id="{33B3B73D-3B3E-4787-9343-E84E94C63328}"/>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a:extLst>
            <a:ext uri="{FF2B5EF4-FFF2-40B4-BE49-F238E27FC236}">
              <a16:creationId xmlns:a16="http://schemas.microsoft.com/office/drawing/2014/main" id="{E9C57FE9-CA3F-4832-A5F9-16C1AC96A675}"/>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DED761E4-C3B2-47F5-B263-38BF3617CF8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740FDDDC-13B8-402B-B79C-FFB811275DCE}"/>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5A1A6081-2F5D-4A47-BA76-71AADFB296F7}"/>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FFC2910B-B70C-45DD-91A4-B6F100918E6E}"/>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558DA86A-EF29-4062-B2C4-0A00028A4C15}"/>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E69007FB-3365-4A25-8B1D-3CA097183C7B}"/>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59A05274-8B0D-4FD5-ADBC-1DBC8AA7F56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A2B3F21E-3C25-4490-9BE0-738183C4628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4137910F-3295-4370-90B0-B6E01036956D}"/>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5E4FE1D4-975D-4F7E-AB52-8C1361E8BED9}"/>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EBF7EA4E-EE49-4CAF-8F59-CCF13DEC01F7}"/>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3B80E6C4-23B8-44E3-973A-9CA1736107F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8CD5BD8F-824B-411D-B060-259F21A7AC09}"/>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地方交付税や地方特例交付金等の減少により、経常一般財源が減少した。また、物件費や公債費等の増加により経常経費が増加したことで、令和３年度より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公債費・物件費・一部事務組合に係る負担金が財政の硬直化の原因となっており、今後も経常経費の圧縮に向けた行財政改革を進めていく必要がある。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6F93AFC0-B4CF-4F06-9F08-76329F4BDDB4}"/>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CF4BF906-6CC5-4B91-98FC-1CB0E6918D9F}"/>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E18E180B-F575-4925-A63C-FCE5C5A20874}"/>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31F551E8-72D8-4D54-B403-8F56792C09A2}"/>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11287DD6-6ECC-4B6C-B8BF-688F8E02B7AB}"/>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3B3BB81E-7D3B-4A6A-A458-D94D06C510E2}"/>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D514841C-FFB0-40D3-911B-E7B51B61AC2D}"/>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61DD4AF2-60BE-4E10-83EC-161981DBD3E5}"/>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71310506-7B1A-47EC-BA49-EAF936FE647B}"/>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BAFB48E6-D44E-4000-B166-DA9B530B3A23}"/>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4353E38B-BD50-43A5-A765-42995235EDB7}"/>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60503784-BD09-4D63-BE32-015AEBF756AC}"/>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587D3CE5-06EF-4558-8D5C-C3EEBFF70DB3}"/>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92A4CC6B-4E8C-4BBF-872A-3F88D8320D2C}"/>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D76603B0-8D72-451A-A959-587C62DA187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A26FAF7A-394C-4082-9D39-7C1B7C08F83B}"/>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65E58DCB-8367-41E2-8EE8-8F1B45A684BB}"/>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1B9ABF5C-5666-4958-AF19-2C7B865D76CF}"/>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4FAE6034-72D0-4B2B-B30F-A7C7B8296E52}"/>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A220B444-E51C-4ACE-BCB2-95519ED76158}"/>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04CA22E5-9009-42A8-8158-3807839D13F9}"/>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151977</xdr:rowOff>
    </xdr:from>
    <xdr:to>
      <xdr:col>23</xdr:col>
      <xdr:colOff>133350</xdr:colOff>
      <xdr:row>65</xdr:row>
      <xdr:rowOff>161502</xdr:rowOff>
    </xdr:to>
    <xdr:cxnSp macro="">
      <xdr:nvCxnSpPr>
        <xdr:cNvPr id="133" name="直線コネクタ 132">
          <a:extLst>
            <a:ext uri="{FF2B5EF4-FFF2-40B4-BE49-F238E27FC236}">
              <a16:creationId xmlns:a16="http://schemas.microsoft.com/office/drawing/2014/main" id="{164DFDD1-F49A-4A8D-BC69-EB0CA58C4C76}"/>
            </a:ext>
          </a:extLst>
        </xdr:cNvPr>
        <xdr:cNvCxnSpPr/>
      </xdr:nvCxnSpPr>
      <xdr:spPr>
        <a:xfrm>
          <a:off x="4114800" y="11124777"/>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89552</xdr:rowOff>
    </xdr:from>
    <xdr:ext cx="762000" cy="259045"/>
    <xdr:sp macro="" textlink="">
      <xdr:nvSpPr>
        <xdr:cNvPr id="134" name="財政構造の弾力性平均値テキスト">
          <a:extLst>
            <a:ext uri="{FF2B5EF4-FFF2-40B4-BE49-F238E27FC236}">
              <a16:creationId xmlns:a16="http://schemas.microsoft.com/office/drawing/2014/main" id="{9A0BB87F-E861-45F7-B285-2D40E7AD715D}"/>
            </a:ext>
          </a:extLst>
        </xdr:cNvPr>
        <xdr:cNvSpPr txBox="1"/>
      </xdr:nvSpPr>
      <xdr:spPr>
        <a:xfrm>
          <a:off x="5041900" y="1089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1E060CE2-B023-4BED-A8EF-05134A3EF0A9}"/>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151977</xdr:rowOff>
    </xdr:from>
    <xdr:to>
      <xdr:col>19</xdr:col>
      <xdr:colOff>133350</xdr:colOff>
      <xdr:row>66</xdr:row>
      <xdr:rowOff>66463</xdr:rowOff>
    </xdr:to>
    <xdr:cxnSp macro="">
      <xdr:nvCxnSpPr>
        <xdr:cNvPr id="136" name="直線コネクタ 135">
          <a:extLst>
            <a:ext uri="{FF2B5EF4-FFF2-40B4-BE49-F238E27FC236}">
              <a16:creationId xmlns:a16="http://schemas.microsoft.com/office/drawing/2014/main" id="{B11E0602-08D9-40F7-B8A3-8AE4F246C136}"/>
            </a:ext>
          </a:extLst>
        </xdr:cNvPr>
        <xdr:cNvCxnSpPr/>
      </xdr:nvCxnSpPr>
      <xdr:spPr>
        <a:xfrm flipV="1">
          <a:off x="3225800" y="11124777"/>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2D4EBD51-2A38-4A8B-BE73-31D697BD7293}"/>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56108</xdr:rowOff>
    </xdr:from>
    <xdr:ext cx="736600" cy="259045"/>
    <xdr:sp macro="" textlink="">
      <xdr:nvSpPr>
        <xdr:cNvPr id="138" name="テキスト ボックス 137">
          <a:extLst>
            <a:ext uri="{FF2B5EF4-FFF2-40B4-BE49-F238E27FC236}">
              <a16:creationId xmlns:a16="http://schemas.microsoft.com/office/drawing/2014/main" id="{3ECA61BE-DA7B-4879-9BD5-DCF749934E7F}"/>
            </a:ext>
          </a:extLst>
        </xdr:cNvPr>
        <xdr:cNvSpPr txBox="1"/>
      </xdr:nvSpPr>
      <xdr:spPr>
        <a:xfrm>
          <a:off x="3733800" y="1068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26246</xdr:rowOff>
    </xdr:from>
    <xdr:to>
      <xdr:col>15</xdr:col>
      <xdr:colOff>82550</xdr:colOff>
      <xdr:row>66</xdr:row>
      <xdr:rowOff>66463</xdr:rowOff>
    </xdr:to>
    <xdr:cxnSp macro="">
      <xdr:nvCxnSpPr>
        <xdr:cNvPr id="139" name="直線コネクタ 138">
          <a:extLst>
            <a:ext uri="{FF2B5EF4-FFF2-40B4-BE49-F238E27FC236}">
              <a16:creationId xmlns:a16="http://schemas.microsoft.com/office/drawing/2014/main" id="{9540510E-D961-4BC1-B35A-972F38492F86}"/>
            </a:ext>
          </a:extLst>
        </xdr:cNvPr>
        <xdr:cNvCxnSpPr/>
      </xdr:nvCxnSpPr>
      <xdr:spPr>
        <a:xfrm>
          <a:off x="2336800" y="113419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a16="http://schemas.microsoft.com/office/drawing/2014/main" id="{86C93FEF-A1C9-4370-9F18-C5B7AD229CD4}"/>
            </a:ext>
          </a:extLst>
        </xdr:cNvPr>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97807</xdr:rowOff>
    </xdr:from>
    <xdr:ext cx="762000" cy="259045"/>
    <xdr:sp macro="" textlink="">
      <xdr:nvSpPr>
        <xdr:cNvPr id="141" name="テキスト ボックス 140">
          <a:extLst>
            <a:ext uri="{FF2B5EF4-FFF2-40B4-BE49-F238E27FC236}">
              <a16:creationId xmlns:a16="http://schemas.microsoft.com/office/drawing/2014/main" id="{5D43F620-8232-428C-B549-91018BEF7945}"/>
            </a:ext>
          </a:extLst>
        </xdr:cNvPr>
        <xdr:cNvSpPr txBox="1"/>
      </xdr:nvSpPr>
      <xdr:spPr>
        <a:xfrm>
          <a:off x="2844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26246</xdr:rowOff>
    </xdr:from>
    <xdr:to>
      <xdr:col>11</xdr:col>
      <xdr:colOff>31750</xdr:colOff>
      <xdr:row>66</xdr:row>
      <xdr:rowOff>38312</xdr:rowOff>
    </xdr:to>
    <xdr:cxnSp macro="">
      <xdr:nvCxnSpPr>
        <xdr:cNvPr id="142" name="直線コネクタ 141">
          <a:extLst>
            <a:ext uri="{FF2B5EF4-FFF2-40B4-BE49-F238E27FC236}">
              <a16:creationId xmlns:a16="http://schemas.microsoft.com/office/drawing/2014/main" id="{3F6D9CF3-CC16-448E-8FB4-E2F1793B59CC}"/>
            </a:ext>
          </a:extLst>
        </xdr:cNvPr>
        <xdr:cNvCxnSpPr/>
      </xdr:nvCxnSpPr>
      <xdr:spPr>
        <a:xfrm flipV="1">
          <a:off x="1447800" y="11341946"/>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a:extLst>
            <a:ext uri="{FF2B5EF4-FFF2-40B4-BE49-F238E27FC236}">
              <a16:creationId xmlns:a16="http://schemas.microsoft.com/office/drawing/2014/main" id="{3CD2DDF6-01E9-4768-8FFB-81492452956E}"/>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4" name="テキスト ボックス 143">
          <a:extLst>
            <a:ext uri="{FF2B5EF4-FFF2-40B4-BE49-F238E27FC236}">
              <a16:creationId xmlns:a16="http://schemas.microsoft.com/office/drawing/2014/main" id="{BE6CBBB1-DDDC-4483-8227-DEBEAB3C4E83}"/>
            </a:ext>
          </a:extLst>
        </xdr:cNvPr>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a:extLst>
            <a:ext uri="{FF2B5EF4-FFF2-40B4-BE49-F238E27FC236}">
              <a16:creationId xmlns:a16="http://schemas.microsoft.com/office/drawing/2014/main" id="{80F103CD-CA49-46F8-A0F3-B1FC9B834E48}"/>
            </a:ext>
          </a:extLst>
        </xdr:cNvPr>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69656</xdr:rowOff>
    </xdr:from>
    <xdr:ext cx="762000" cy="259045"/>
    <xdr:sp macro="" textlink="">
      <xdr:nvSpPr>
        <xdr:cNvPr id="146" name="テキスト ボックス 145">
          <a:extLst>
            <a:ext uri="{FF2B5EF4-FFF2-40B4-BE49-F238E27FC236}">
              <a16:creationId xmlns:a16="http://schemas.microsoft.com/office/drawing/2014/main" id="{F2F1AA86-8B4A-4B65-9FAA-21CFA788F0BF}"/>
            </a:ext>
          </a:extLst>
        </xdr:cNvPr>
        <xdr:cNvSpPr txBox="1"/>
      </xdr:nvSpPr>
      <xdr:spPr>
        <a:xfrm>
          <a:off x="1066800" y="1087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70E56894-7B78-4436-8645-98394CC83309}"/>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B1442884-19E6-45B9-9779-ADBEC3FFA5E7}"/>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2F5A460B-9295-4D23-B99A-2FE24254E27B}"/>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8698C146-32A0-40A5-8BAC-A9B4C9461A0A}"/>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BEA3DCA6-C889-4501-83E0-74554332E415}"/>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110702</xdr:rowOff>
    </xdr:from>
    <xdr:to>
      <xdr:col>23</xdr:col>
      <xdr:colOff>184150</xdr:colOff>
      <xdr:row>66</xdr:row>
      <xdr:rowOff>40852</xdr:rowOff>
    </xdr:to>
    <xdr:sp macro="" textlink="">
      <xdr:nvSpPr>
        <xdr:cNvPr id="152" name="楕円 151">
          <a:extLst>
            <a:ext uri="{FF2B5EF4-FFF2-40B4-BE49-F238E27FC236}">
              <a16:creationId xmlns:a16="http://schemas.microsoft.com/office/drawing/2014/main" id="{061A4899-8AD7-4487-A847-AE6E3572EE9A}"/>
            </a:ext>
          </a:extLst>
        </xdr:cNvPr>
        <xdr:cNvSpPr/>
      </xdr:nvSpPr>
      <xdr:spPr>
        <a:xfrm>
          <a:off x="4902200" y="112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82779</xdr:rowOff>
    </xdr:from>
    <xdr:ext cx="762000" cy="259045"/>
    <xdr:sp macro="" textlink="">
      <xdr:nvSpPr>
        <xdr:cNvPr id="153" name="財政構造の弾力性該当値テキスト">
          <a:extLst>
            <a:ext uri="{FF2B5EF4-FFF2-40B4-BE49-F238E27FC236}">
              <a16:creationId xmlns:a16="http://schemas.microsoft.com/office/drawing/2014/main" id="{D10E89F9-905F-4822-8EF1-7D2E0708908A}"/>
            </a:ext>
          </a:extLst>
        </xdr:cNvPr>
        <xdr:cNvSpPr txBox="1"/>
      </xdr:nvSpPr>
      <xdr:spPr>
        <a:xfrm>
          <a:off x="5041900" y="1122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101177</xdr:rowOff>
    </xdr:from>
    <xdr:to>
      <xdr:col>19</xdr:col>
      <xdr:colOff>184150</xdr:colOff>
      <xdr:row>65</xdr:row>
      <xdr:rowOff>31327</xdr:rowOff>
    </xdr:to>
    <xdr:sp macro="" textlink="">
      <xdr:nvSpPr>
        <xdr:cNvPr id="154" name="楕円 153">
          <a:extLst>
            <a:ext uri="{FF2B5EF4-FFF2-40B4-BE49-F238E27FC236}">
              <a16:creationId xmlns:a16="http://schemas.microsoft.com/office/drawing/2014/main" id="{FAE53162-BC73-4D1C-B07E-A42C7C868185}"/>
            </a:ext>
          </a:extLst>
        </xdr:cNvPr>
        <xdr:cNvSpPr/>
      </xdr:nvSpPr>
      <xdr:spPr>
        <a:xfrm>
          <a:off x="4064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16104</xdr:rowOff>
    </xdr:from>
    <xdr:ext cx="736600" cy="259045"/>
    <xdr:sp macro="" textlink="">
      <xdr:nvSpPr>
        <xdr:cNvPr id="155" name="テキスト ボックス 154">
          <a:extLst>
            <a:ext uri="{FF2B5EF4-FFF2-40B4-BE49-F238E27FC236}">
              <a16:creationId xmlns:a16="http://schemas.microsoft.com/office/drawing/2014/main" id="{8BF80423-40B2-42E5-80EC-AE68C3BD5FA4}"/>
            </a:ext>
          </a:extLst>
        </xdr:cNvPr>
        <xdr:cNvSpPr txBox="1"/>
      </xdr:nvSpPr>
      <xdr:spPr>
        <a:xfrm>
          <a:off x="3733800" y="1116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15663</xdr:rowOff>
    </xdr:from>
    <xdr:to>
      <xdr:col>15</xdr:col>
      <xdr:colOff>133350</xdr:colOff>
      <xdr:row>66</xdr:row>
      <xdr:rowOff>117263</xdr:rowOff>
    </xdr:to>
    <xdr:sp macro="" textlink="">
      <xdr:nvSpPr>
        <xdr:cNvPr id="156" name="楕円 155">
          <a:extLst>
            <a:ext uri="{FF2B5EF4-FFF2-40B4-BE49-F238E27FC236}">
              <a16:creationId xmlns:a16="http://schemas.microsoft.com/office/drawing/2014/main" id="{8EA254D0-3307-42E0-980F-AE026E77647B}"/>
            </a:ext>
          </a:extLst>
        </xdr:cNvPr>
        <xdr:cNvSpPr/>
      </xdr:nvSpPr>
      <xdr:spPr>
        <a:xfrm>
          <a:off x="3175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102040</xdr:rowOff>
    </xdr:from>
    <xdr:ext cx="762000" cy="259045"/>
    <xdr:sp macro="" textlink="">
      <xdr:nvSpPr>
        <xdr:cNvPr id="157" name="テキスト ボックス 156">
          <a:extLst>
            <a:ext uri="{FF2B5EF4-FFF2-40B4-BE49-F238E27FC236}">
              <a16:creationId xmlns:a16="http://schemas.microsoft.com/office/drawing/2014/main" id="{C791DD81-9F37-400D-B7C6-2D85A11F26B5}"/>
            </a:ext>
          </a:extLst>
        </xdr:cNvPr>
        <xdr:cNvSpPr txBox="1"/>
      </xdr:nvSpPr>
      <xdr:spPr>
        <a:xfrm>
          <a:off x="2844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146896</xdr:rowOff>
    </xdr:from>
    <xdr:to>
      <xdr:col>11</xdr:col>
      <xdr:colOff>82550</xdr:colOff>
      <xdr:row>66</xdr:row>
      <xdr:rowOff>77046</xdr:rowOff>
    </xdr:to>
    <xdr:sp macro="" textlink="">
      <xdr:nvSpPr>
        <xdr:cNvPr id="158" name="楕円 157">
          <a:extLst>
            <a:ext uri="{FF2B5EF4-FFF2-40B4-BE49-F238E27FC236}">
              <a16:creationId xmlns:a16="http://schemas.microsoft.com/office/drawing/2014/main" id="{9BD88232-1B3C-4B16-83F7-0AE27B681478}"/>
            </a:ext>
          </a:extLst>
        </xdr:cNvPr>
        <xdr:cNvSpPr/>
      </xdr:nvSpPr>
      <xdr:spPr>
        <a:xfrm>
          <a:off x="2286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61823</xdr:rowOff>
    </xdr:from>
    <xdr:ext cx="762000" cy="259045"/>
    <xdr:sp macro="" textlink="">
      <xdr:nvSpPr>
        <xdr:cNvPr id="159" name="テキスト ボックス 158">
          <a:extLst>
            <a:ext uri="{FF2B5EF4-FFF2-40B4-BE49-F238E27FC236}">
              <a16:creationId xmlns:a16="http://schemas.microsoft.com/office/drawing/2014/main" id="{351A06E2-7222-445A-84C3-494A8EC32365}"/>
            </a:ext>
          </a:extLst>
        </xdr:cNvPr>
        <xdr:cNvSpPr txBox="1"/>
      </xdr:nvSpPr>
      <xdr:spPr>
        <a:xfrm>
          <a:off x="1955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158962</xdr:rowOff>
    </xdr:from>
    <xdr:to>
      <xdr:col>7</xdr:col>
      <xdr:colOff>31750</xdr:colOff>
      <xdr:row>66</xdr:row>
      <xdr:rowOff>89112</xdr:rowOff>
    </xdr:to>
    <xdr:sp macro="" textlink="">
      <xdr:nvSpPr>
        <xdr:cNvPr id="160" name="楕円 159">
          <a:extLst>
            <a:ext uri="{FF2B5EF4-FFF2-40B4-BE49-F238E27FC236}">
              <a16:creationId xmlns:a16="http://schemas.microsoft.com/office/drawing/2014/main" id="{EAD3418A-B1BA-4864-8A71-04A729BC3F78}"/>
            </a:ext>
          </a:extLst>
        </xdr:cNvPr>
        <xdr:cNvSpPr/>
      </xdr:nvSpPr>
      <xdr:spPr>
        <a:xfrm>
          <a:off x="1397000" y="1130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73889</xdr:rowOff>
    </xdr:from>
    <xdr:ext cx="762000" cy="259045"/>
    <xdr:sp macro="" textlink="">
      <xdr:nvSpPr>
        <xdr:cNvPr id="161" name="テキスト ボックス 160">
          <a:extLst>
            <a:ext uri="{FF2B5EF4-FFF2-40B4-BE49-F238E27FC236}">
              <a16:creationId xmlns:a16="http://schemas.microsoft.com/office/drawing/2014/main" id="{364919E9-2A9B-4F89-B1DA-1669D15B7F3D}"/>
            </a:ext>
          </a:extLst>
        </xdr:cNvPr>
        <xdr:cNvSpPr txBox="1"/>
      </xdr:nvSpPr>
      <xdr:spPr>
        <a:xfrm>
          <a:off x="1066800" y="11389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50CAE2CD-1D80-43A8-A66B-47D9AD516E7A}"/>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D86E9B29-803A-4986-913E-87F65C53C3BA}"/>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AEC59BC7-DC29-4A67-B62E-885374ED4A2D}"/>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[196,542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B76770EC-397B-4EF4-9B03-0C24D92B6A89}"/>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19CE6120-64A6-4724-8F3B-C62274001228}"/>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1A009216-3711-4F64-8EC7-82945D88494C}"/>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800BA6F3-E434-4842-933F-1413905240E4}"/>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19311E5C-AD85-4687-AA8B-0289438721B8}"/>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C21E1CC0-1156-4C7E-B2FC-FFFBE7CA74FA}"/>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542F2809-C1C5-4E79-81C6-D770A048AC48}"/>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4B7EB3DC-FAF2-4ADC-B3A9-E938976E6A6E}"/>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448F44E4-F0E9-43EA-8FA0-83FF8F34B988}"/>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16795024-09A0-4D5D-94CC-FDACBDB39608}"/>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人件費については、主に任期付職員、会計年度任用職員の増員したことで、令和３年度より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百万円の増加となっている。また、物件費については、コロナ等災害基盤整備事業や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DX</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推進計画策定事業等の実施で、令和３年度より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百万の増加となっている。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類似団体の数値よりは下回っているが、引き続き定員管理、事務経費の見直し等を図り、人件費・物件の抑制を図っていく必要がある。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3F337291-7071-4456-AEAF-039A2790BC48}"/>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A0E49001-343F-4AC8-9EBF-A829993CA98C}"/>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EBE14106-BE32-4231-87CA-8150A6163EF4}"/>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3803969F-50E7-4196-8172-43145D082911}"/>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BEC7F429-5C24-4478-BF81-7C9D6240E2FF}"/>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D3936B9C-714E-47AC-A2F8-6F165194DE13}"/>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8C210BCB-A0CC-42A9-A04C-D0294C575A9A}"/>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7B88B6D9-97EB-4EFF-84F3-AA9D5EBB0DB8}"/>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A5DAE68F-CB4A-438E-8ACD-E2ED88A41D83}"/>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457CA418-1360-42B3-9E55-A0A01C2F01FC}"/>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6F65C53C-691E-4749-BA5C-8608E53BFCE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147EF430-FEB5-4924-8F8A-B126C8A4BC6B}"/>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9DF96D70-E560-4067-A1D3-52A37ACBE2E5}"/>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B5DEF42C-28AC-4EA1-9A0E-1F007C0294E9}"/>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CF86B16B-A17F-44A0-8432-48F91987333D}"/>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14F2F2DB-FACD-46A4-8DEA-34480BC0FC66}"/>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1364E5DF-DF4D-482F-A9DA-4651AC5C80F7}"/>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5D50ADDD-131E-4476-8DBB-8F7CF89352D7}"/>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1663FD7C-ABC6-40C1-8A2D-262C93D68593}"/>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5C99CBAF-BE9D-4C46-8A7D-DCF8F7A35A12}"/>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0D0D2802-E49A-4C77-8584-7BD774AED06F}"/>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2F665D07-73AF-4102-B1F1-D69F21F6B0C8}"/>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54E0C6E1-A4CB-416B-886A-733079123A7A}"/>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128888</xdr:rowOff>
    </xdr:from>
    <xdr:to>
      <xdr:col>23</xdr:col>
      <xdr:colOff>133350</xdr:colOff>
      <xdr:row>82</xdr:row>
      <xdr:rowOff>17109</xdr:rowOff>
    </xdr:to>
    <xdr:cxnSp macro="">
      <xdr:nvCxnSpPr>
        <xdr:cNvPr id="198" name="直線コネクタ 197">
          <a:extLst>
            <a:ext uri="{FF2B5EF4-FFF2-40B4-BE49-F238E27FC236}">
              <a16:creationId xmlns:a16="http://schemas.microsoft.com/office/drawing/2014/main" id="{00467725-5DA0-48C9-942A-406D179CF57C}"/>
            </a:ext>
          </a:extLst>
        </xdr:cNvPr>
        <xdr:cNvCxnSpPr/>
      </xdr:nvCxnSpPr>
      <xdr:spPr>
        <a:xfrm>
          <a:off x="4114800" y="14016338"/>
          <a:ext cx="838200" cy="5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1906</xdr:rowOff>
    </xdr:from>
    <xdr:ext cx="762000" cy="259045"/>
    <xdr:sp macro="" textlink="">
      <xdr:nvSpPr>
        <xdr:cNvPr id="199" name="人件費・物件費等の状況平均値テキスト">
          <a:extLst>
            <a:ext uri="{FF2B5EF4-FFF2-40B4-BE49-F238E27FC236}">
              <a16:creationId xmlns:a16="http://schemas.microsoft.com/office/drawing/2014/main" id="{2C3F5732-23E3-4826-9304-4958A586A09E}"/>
            </a:ext>
          </a:extLst>
        </xdr:cNvPr>
        <xdr:cNvSpPr txBox="1"/>
      </xdr:nvSpPr>
      <xdr:spPr>
        <a:xfrm>
          <a:off x="5041900" y="1406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B1A08E7E-CB08-4989-B1D3-A5B6EEADEC4C}"/>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127851</xdr:rowOff>
    </xdr:from>
    <xdr:to>
      <xdr:col>19</xdr:col>
      <xdr:colOff>133350</xdr:colOff>
      <xdr:row>81</xdr:row>
      <xdr:rowOff>128888</xdr:rowOff>
    </xdr:to>
    <xdr:cxnSp macro="">
      <xdr:nvCxnSpPr>
        <xdr:cNvPr id="201" name="直線コネクタ 200">
          <a:extLst>
            <a:ext uri="{FF2B5EF4-FFF2-40B4-BE49-F238E27FC236}">
              <a16:creationId xmlns:a16="http://schemas.microsoft.com/office/drawing/2014/main" id="{4761EA10-488D-4E06-AD08-792F4B0A96F9}"/>
            </a:ext>
          </a:extLst>
        </xdr:cNvPr>
        <xdr:cNvCxnSpPr/>
      </xdr:nvCxnSpPr>
      <xdr:spPr>
        <a:xfrm>
          <a:off x="3225800" y="14015301"/>
          <a:ext cx="889000" cy="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2B530731-2187-4270-A804-D9BCF3C0DB6F}"/>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79080</xdr:rowOff>
    </xdr:from>
    <xdr:ext cx="736600" cy="259045"/>
    <xdr:sp macro="" textlink="">
      <xdr:nvSpPr>
        <xdr:cNvPr id="203" name="テキスト ボックス 202">
          <a:extLst>
            <a:ext uri="{FF2B5EF4-FFF2-40B4-BE49-F238E27FC236}">
              <a16:creationId xmlns:a16="http://schemas.microsoft.com/office/drawing/2014/main" id="{24E58F4D-3D9D-46D5-8B52-6E4E00FF1DDA}"/>
            </a:ext>
          </a:extLst>
        </xdr:cNvPr>
        <xdr:cNvSpPr txBox="1"/>
      </xdr:nvSpPr>
      <xdr:spPr>
        <a:xfrm>
          <a:off x="3733800" y="14137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66027</xdr:rowOff>
    </xdr:from>
    <xdr:to>
      <xdr:col>15</xdr:col>
      <xdr:colOff>82550</xdr:colOff>
      <xdr:row>81</xdr:row>
      <xdr:rowOff>127851</xdr:rowOff>
    </xdr:to>
    <xdr:cxnSp macro="">
      <xdr:nvCxnSpPr>
        <xdr:cNvPr id="204" name="直線コネクタ 203">
          <a:extLst>
            <a:ext uri="{FF2B5EF4-FFF2-40B4-BE49-F238E27FC236}">
              <a16:creationId xmlns:a16="http://schemas.microsoft.com/office/drawing/2014/main" id="{0481E204-EC57-4D00-B325-B4BC7009F169}"/>
            </a:ext>
          </a:extLst>
        </xdr:cNvPr>
        <xdr:cNvCxnSpPr/>
      </xdr:nvCxnSpPr>
      <xdr:spPr>
        <a:xfrm>
          <a:off x="2336800" y="13953477"/>
          <a:ext cx="889000" cy="6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id="{A662ED4A-4B54-4015-896C-46A798583B7A}"/>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68135</xdr:rowOff>
    </xdr:from>
    <xdr:ext cx="762000" cy="259045"/>
    <xdr:sp macro="" textlink="">
      <xdr:nvSpPr>
        <xdr:cNvPr id="206" name="テキスト ボックス 205">
          <a:extLst>
            <a:ext uri="{FF2B5EF4-FFF2-40B4-BE49-F238E27FC236}">
              <a16:creationId xmlns:a16="http://schemas.microsoft.com/office/drawing/2014/main" id="{ECD9057C-20DA-4032-A047-EAF727E13A01}"/>
            </a:ext>
          </a:extLst>
        </xdr:cNvPr>
        <xdr:cNvSpPr txBox="1"/>
      </xdr:nvSpPr>
      <xdr:spPr>
        <a:xfrm>
          <a:off x="2844800" y="141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6835</xdr:rowOff>
    </xdr:from>
    <xdr:to>
      <xdr:col>11</xdr:col>
      <xdr:colOff>31750</xdr:colOff>
      <xdr:row>81</xdr:row>
      <xdr:rowOff>66027</xdr:rowOff>
    </xdr:to>
    <xdr:cxnSp macro="">
      <xdr:nvCxnSpPr>
        <xdr:cNvPr id="207" name="直線コネクタ 206">
          <a:extLst>
            <a:ext uri="{FF2B5EF4-FFF2-40B4-BE49-F238E27FC236}">
              <a16:creationId xmlns:a16="http://schemas.microsoft.com/office/drawing/2014/main" id="{5AA1037C-F188-4B75-A489-C300E6EC6BC1}"/>
            </a:ext>
          </a:extLst>
        </xdr:cNvPr>
        <xdr:cNvCxnSpPr/>
      </xdr:nvCxnSpPr>
      <xdr:spPr>
        <a:xfrm>
          <a:off x="1447800" y="13894285"/>
          <a:ext cx="889000" cy="5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a:extLst>
            <a:ext uri="{FF2B5EF4-FFF2-40B4-BE49-F238E27FC236}">
              <a16:creationId xmlns:a16="http://schemas.microsoft.com/office/drawing/2014/main" id="{DEA43777-5E93-45EA-9D1E-7B32F256C996}"/>
            </a:ext>
          </a:extLst>
        </xdr:cNvPr>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21358</xdr:rowOff>
    </xdr:from>
    <xdr:ext cx="762000" cy="259045"/>
    <xdr:sp macro="" textlink="">
      <xdr:nvSpPr>
        <xdr:cNvPr id="209" name="テキスト ボックス 208">
          <a:extLst>
            <a:ext uri="{FF2B5EF4-FFF2-40B4-BE49-F238E27FC236}">
              <a16:creationId xmlns:a16="http://schemas.microsoft.com/office/drawing/2014/main" id="{527D497B-E3D2-4F4A-BEDB-30AE8F6962D6}"/>
            </a:ext>
          </a:extLst>
        </xdr:cNvPr>
        <xdr:cNvSpPr txBox="1"/>
      </xdr:nvSpPr>
      <xdr:spPr>
        <a:xfrm>
          <a:off x="1955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a:extLst>
            <a:ext uri="{FF2B5EF4-FFF2-40B4-BE49-F238E27FC236}">
              <a16:creationId xmlns:a16="http://schemas.microsoft.com/office/drawing/2014/main" id="{CFED6C5E-41F9-4BB6-90AC-121D2DBE194A}"/>
            </a:ext>
          </a:extLst>
        </xdr:cNvPr>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164251</xdr:rowOff>
    </xdr:from>
    <xdr:ext cx="762000" cy="259045"/>
    <xdr:sp macro="" textlink="">
      <xdr:nvSpPr>
        <xdr:cNvPr id="211" name="テキスト ボックス 210">
          <a:extLst>
            <a:ext uri="{FF2B5EF4-FFF2-40B4-BE49-F238E27FC236}">
              <a16:creationId xmlns:a16="http://schemas.microsoft.com/office/drawing/2014/main" id="{B092A953-EC0A-4A36-B5E4-76E096361C8B}"/>
            </a:ext>
          </a:extLst>
        </xdr:cNvPr>
        <xdr:cNvSpPr txBox="1"/>
      </xdr:nvSpPr>
      <xdr:spPr>
        <a:xfrm>
          <a:off x="1066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F1AEB3D9-C354-4AAE-9759-ED60AB29A7DF}"/>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D641A25B-A9ED-4F46-AB67-FA5170BB787C}"/>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8E08FFC-A972-438C-BC86-6F6CDD1A9C1E}"/>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3A6D7B46-4B56-4595-AFF3-2BC4AEBE5358}"/>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1849D8DA-A147-41B7-BE49-638A902DBA7A}"/>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137759</xdr:rowOff>
    </xdr:from>
    <xdr:to>
      <xdr:col>23</xdr:col>
      <xdr:colOff>184150</xdr:colOff>
      <xdr:row>82</xdr:row>
      <xdr:rowOff>67909</xdr:rowOff>
    </xdr:to>
    <xdr:sp macro="" textlink="">
      <xdr:nvSpPr>
        <xdr:cNvPr id="217" name="楕円 216">
          <a:extLst>
            <a:ext uri="{FF2B5EF4-FFF2-40B4-BE49-F238E27FC236}">
              <a16:creationId xmlns:a16="http://schemas.microsoft.com/office/drawing/2014/main" id="{38F7C307-F861-4616-93DB-C0F36A322BD9}"/>
            </a:ext>
          </a:extLst>
        </xdr:cNvPr>
        <xdr:cNvSpPr/>
      </xdr:nvSpPr>
      <xdr:spPr>
        <a:xfrm>
          <a:off x="4902200" y="140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154286</xdr:rowOff>
    </xdr:from>
    <xdr:ext cx="762000" cy="259045"/>
    <xdr:sp macro="" textlink="">
      <xdr:nvSpPr>
        <xdr:cNvPr id="218" name="人件費・物件費等の状況該当値テキスト">
          <a:extLst>
            <a:ext uri="{FF2B5EF4-FFF2-40B4-BE49-F238E27FC236}">
              <a16:creationId xmlns:a16="http://schemas.microsoft.com/office/drawing/2014/main" id="{786CF1F8-64F5-462C-8C3F-A146CFE8EC99}"/>
            </a:ext>
          </a:extLst>
        </xdr:cNvPr>
        <xdr:cNvSpPr txBox="1"/>
      </xdr:nvSpPr>
      <xdr:spPr>
        <a:xfrm>
          <a:off x="5041900" y="138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78088</xdr:rowOff>
    </xdr:from>
    <xdr:to>
      <xdr:col>19</xdr:col>
      <xdr:colOff>184150</xdr:colOff>
      <xdr:row>82</xdr:row>
      <xdr:rowOff>8238</xdr:rowOff>
    </xdr:to>
    <xdr:sp macro="" textlink="">
      <xdr:nvSpPr>
        <xdr:cNvPr id="219" name="楕円 218">
          <a:extLst>
            <a:ext uri="{FF2B5EF4-FFF2-40B4-BE49-F238E27FC236}">
              <a16:creationId xmlns:a16="http://schemas.microsoft.com/office/drawing/2014/main" id="{86F2EFAA-00B5-43D3-8C0E-61B04A691B42}"/>
            </a:ext>
          </a:extLst>
        </xdr:cNvPr>
        <xdr:cNvSpPr/>
      </xdr:nvSpPr>
      <xdr:spPr>
        <a:xfrm>
          <a:off x="4064000" y="1396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18415</xdr:rowOff>
    </xdr:from>
    <xdr:ext cx="736600" cy="259045"/>
    <xdr:sp macro="" textlink="">
      <xdr:nvSpPr>
        <xdr:cNvPr id="220" name="テキスト ボックス 219">
          <a:extLst>
            <a:ext uri="{FF2B5EF4-FFF2-40B4-BE49-F238E27FC236}">
              <a16:creationId xmlns:a16="http://schemas.microsoft.com/office/drawing/2014/main" id="{B843E74A-5ED2-45CC-8640-E7484BF9CCDD}"/>
            </a:ext>
          </a:extLst>
        </xdr:cNvPr>
        <xdr:cNvSpPr txBox="1"/>
      </xdr:nvSpPr>
      <xdr:spPr>
        <a:xfrm>
          <a:off x="3733800" y="1373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77051</xdr:rowOff>
    </xdr:from>
    <xdr:to>
      <xdr:col>15</xdr:col>
      <xdr:colOff>133350</xdr:colOff>
      <xdr:row>82</xdr:row>
      <xdr:rowOff>7201</xdr:rowOff>
    </xdr:to>
    <xdr:sp macro="" textlink="">
      <xdr:nvSpPr>
        <xdr:cNvPr id="221" name="楕円 220">
          <a:extLst>
            <a:ext uri="{FF2B5EF4-FFF2-40B4-BE49-F238E27FC236}">
              <a16:creationId xmlns:a16="http://schemas.microsoft.com/office/drawing/2014/main" id="{BB9755AF-6802-48D0-B285-05857D5136F1}"/>
            </a:ext>
          </a:extLst>
        </xdr:cNvPr>
        <xdr:cNvSpPr/>
      </xdr:nvSpPr>
      <xdr:spPr>
        <a:xfrm>
          <a:off x="3175000" y="1396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17378</xdr:rowOff>
    </xdr:from>
    <xdr:ext cx="762000" cy="259045"/>
    <xdr:sp macro="" textlink="">
      <xdr:nvSpPr>
        <xdr:cNvPr id="222" name="テキスト ボックス 221">
          <a:extLst>
            <a:ext uri="{FF2B5EF4-FFF2-40B4-BE49-F238E27FC236}">
              <a16:creationId xmlns:a16="http://schemas.microsoft.com/office/drawing/2014/main" id="{0BF22D6B-600D-43D0-8A46-49DD7BB298BB}"/>
            </a:ext>
          </a:extLst>
        </xdr:cNvPr>
        <xdr:cNvSpPr txBox="1"/>
      </xdr:nvSpPr>
      <xdr:spPr>
        <a:xfrm>
          <a:off x="2844800" y="1373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15227</xdr:rowOff>
    </xdr:from>
    <xdr:to>
      <xdr:col>11</xdr:col>
      <xdr:colOff>82550</xdr:colOff>
      <xdr:row>81</xdr:row>
      <xdr:rowOff>116827</xdr:rowOff>
    </xdr:to>
    <xdr:sp macro="" textlink="">
      <xdr:nvSpPr>
        <xdr:cNvPr id="223" name="楕円 222">
          <a:extLst>
            <a:ext uri="{FF2B5EF4-FFF2-40B4-BE49-F238E27FC236}">
              <a16:creationId xmlns:a16="http://schemas.microsoft.com/office/drawing/2014/main" id="{6C0D7384-39E1-46E0-8B0A-DD24C02CC81B}"/>
            </a:ext>
          </a:extLst>
        </xdr:cNvPr>
        <xdr:cNvSpPr/>
      </xdr:nvSpPr>
      <xdr:spPr>
        <a:xfrm>
          <a:off x="2286000" y="1390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127004</xdr:rowOff>
    </xdr:from>
    <xdr:ext cx="762000" cy="259045"/>
    <xdr:sp macro="" textlink="">
      <xdr:nvSpPr>
        <xdr:cNvPr id="224" name="テキスト ボックス 223">
          <a:extLst>
            <a:ext uri="{FF2B5EF4-FFF2-40B4-BE49-F238E27FC236}">
              <a16:creationId xmlns:a16="http://schemas.microsoft.com/office/drawing/2014/main" id="{65C96E5E-7973-45E2-9C6D-F80A490C2AA0}"/>
            </a:ext>
          </a:extLst>
        </xdr:cNvPr>
        <xdr:cNvSpPr txBox="1"/>
      </xdr:nvSpPr>
      <xdr:spPr>
        <a:xfrm>
          <a:off x="1955800" y="1367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127485</xdr:rowOff>
    </xdr:from>
    <xdr:to>
      <xdr:col>7</xdr:col>
      <xdr:colOff>31750</xdr:colOff>
      <xdr:row>81</xdr:row>
      <xdr:rowOff>57635</xdr:rowOff>
    </xdr:to>
    <xdr:sp macro="" textlink="">
      <xdr:nvSpPr>
        <xdr:cNvPr id="225" name="楕円 224">
          <a:extLst>
            <a:ext uri="{FF2B5EF4-FFF2-40B4-BE49-F238E27FC236}">
              <a16:creationId xmlns:a16="http://schemas.microsoft.com/office/drawing/2014/main" id="{90885E00-D6CD-4C92-88BE-D9A45F49CCDE}"/>
            </a:ext>
          </a:extLst>
        </xdr:cNvPr>
        <xdr:cNvSpPr/>
      </xdr:nvSpPr>
      <xdr:spPr>
        <a:xfrm>
          <a:off x="1397000" y="1384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67812</xdr:rowOff>
    </xdr:from>
    <xdr:ext cx="762000" cy="259045"/>
    <xdr:sp macro="" textlink="">
      <xdr:nvSpPr>
        <xdr:cNvPr id="226" name="テキスト ボックス 225">
          <a:extLst>
            <a:ext uri="{FF2B5EF4-FFF2-40B4-BE49-F238E27FC236}">
              <a16:creationId xmlns:a16="http://schemas.microsoft.com/office/drawing/2014/main" id="{9234C5F0-812D-4370-A7CC-0A16ECC1AC21}"/>
            </a:ext>
          </a:extLst>
        </xdr:cNvPr>
        <xdr:cNvSpPr txBox="1"/>
      </xdr:nvSpPr>
      <xdr:spPr>
        <a:xfrm>
          <a:off x="1066800" y="13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B155540-8A4C-4C81-A518-CDB32B661177}"/>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C021BED7-6019-4625-988E-B916BACEE732}"/>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AA14226A-D6A8-40F8-BBC3-0597EDD4067A}"/>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839FF81A-E277-4B0C-BF85-7CF92DBDDE33}"/>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469293DE-66F8-4132-B333-AD1C106351B5}"/>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D59A143C-4D66-449D-B7B3-30C7687774B6}"/>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F3B659FD-77D9-4609-BAC5-A2966BC773BE}"/>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D6F0EA6D-DD65-47D9-93E5-B0FC333192D2}"/>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B9814EBA-F499-4817-A3AE-50CB98F7C64C}"/>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6DBA9800-6BCF-4A3A-903F-61B8AE163B07}"/>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57972708-37CE-40CE-B08F-5DF440D5A913}"/>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7E7DBDC0-485E-4DAE-AAA9-1226A8FE432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7DB7D642-9477-4710-98C6-2464E17F78BE}"/>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過去５年間と同様に類似団体平均よりも低い水準で推移している。各手当の上限額の設定等により継続して職員給の抑制を図っており、今後も給与体系の適正化に努めていく。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A192FA56-D01C-40A9-9129-562F335BA4BB}"/>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3D40468E-CC9E-4C29-99CB-2EB4848AC968}"/>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82313737-4A28-48F3-BCCC-1E89938718ED}"/>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A4D0C974-B89C-4F71-82B5-4773C5620565}"/>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F76E4D82-ABFA-4856-BE2D-437CA8FE6541}"/>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37369361-2FB2-4026-995C-00C1A009BBBA}"/>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7BEB48E0-5259-462D-89F6-5C0880ED92FA}"/>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D0967363-2728-4609-A7AF-B65CA33C1C86}"/>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FE03B150-BD91-431A-9C10-3A3834946102}"/>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3AC9154F-DC48-48C1-9421-FE2FA841E996}"/>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C7470552-716F-4589-AD5B-2935FDB22D8C}"/>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C24222CE-D371-4B82-9B45-B5EE29AA5D99}"/>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53C8397-D759-4D59-894C-F9D383968429}"/>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C848F86C-C468-42C3-9865-62582AE60786}"/>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CEE38BD2-C296-455B-9DE0-5864460F5D6F}"/>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745B7579-3CFD-4362-9F4E-157AA6E3BAA9}"/>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14C6A806-45C5-404F-9367-976E4EAFA09B}"/>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B3831BF0-810C-46A3-A8BC-6E0E12577FD8}"/>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03941DF0-AFBD-4F48-89BF-20BDD390C364}"/>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38245D59-96AB-4AB4-BFAF-85882B8DE1E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117122</xdr:rowOff>
    </xdr:from>
    <xdr:to>
      <xdr:col>81</xdr:col>
      <xdr:colOff>44450</xdr:colOff>
      <xdr:row>83</xdr:row>
      <xdr:rowOff>12700</xdr:rowOff>
    </xdr:to>
    <xdr:cxnSp macro="">
      <xdr:nvCxnSpPr>
        <xdr:cNvPr id="260" name="直線コネクタ 259">
          <a:extLst>
            <a:ext uri="{FF2B5EF4-FFF2-40B4-BE49-F238E27FC236}">
              <a16:creationId xmlns:a16="http://schemas.microsoft.com/office/drawing/2014/main" id="{154F17E6-9CAD-46F6-BBB5-B5F7DEE0DAB4}"/>
            </a:ext>
          </a:extLst>
        </xdr:cNvPr>
        <xdr:cNvCxnSpPr/>
      </xdr:nvCxnSpPr>
      <xdr:spPr>
        <a:xfrm>
          <a:off x="16179800" y="14176022"/>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1" name="給与水準   （国との比較）平均値テキスト">
          <a:extLst>
            <a:ext uri="{FF2B5EF4-FFF2-40B4-BE49-F238E27FC236}">
              <a16:creationId xmlns:a16="http://schemas.microsoft.com/office/drawing/2014/main" id="{A88E9FB2-1B64-49EA-986D-3F59431445B8}"/>
            </a:ext>
          </a:extLst>
        </xdr:cNvPr>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CF98CB6F-92B0-4610-B9E6-8031432D2303}"/>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117122</xdr:rowOff>
    </xdr:from>
    <xdr:to>
      <xdr:col>77</xdr:col>
      <xdr:colOff>44450</xdr:colOff>
      <xdr:row>83</xdr:row>
      <xdr:rowOff>119945</xdr:rowOff>
    </xdr:to>
    <xdr:cxnSp macro="">
      <xdr:nvCxnSpPr>
        <xdr:cNvPr id="263" name="直線コネクタ 262">
          <a:extLst>
            <a:ext uri="{FF2B5EF4-FFF2-40B4-BE49-F238E27FC236}">
              <a16:creationId xmlns:a16="http://schemas.microsoft.com/office/drawing/2014/main" id="{F9AEAD0B-B3FC-4613-9922-1B0876CD3178}"/>
            </a:ext>
          </a:extLst>
        </xdr:cNvPr>
        <xdr:cNvCxnSpPr/>
      </xdr:nvCxnSpPr>
      <xdr:spPr>
        <a:xfrm flipV="1">
          <a:off x="15290800" y="14176022"/>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96D0F36B-B583-4375-9F25-91CC1D8627A8}"/>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5" name="テキスト ボックス 264">
          <a:extLst>
            <a:ext uri="{FF2B5EF4-FFF2-40B4-BE49-F238E27FC236}">
              <a16:creationId xmlns:a16="http://schemas.microsoft.com/office/drawing/2014/main" id="{3960E20F-16B4-4E84-A1E4-E5D310413F4C}"/>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119945</xdr:rowOff>
    </xdr:from>
    <xdr:to>
      <xdr:col>72</xdr:col>
      <xdr:colOff>203200</xdr:colOff>
      <xdr:row>84</xdr:row>
      <xdr:rowOff>15522</xdr:rowOff>
    </xdr:to>
    <xdr:cxnSp macro="">
      <xdr:nvCxnSpPr>
        <xdr:cNvPr id="266" name="直線コネクタ 265">
          <a:extLst>
            <a:ext uri="{FF2B5EF4-FFF2-40B4-BE49-F238E27FC236}">
              <a16:creationId xmlns:a16="http://schemas.microsoft.com/office/drawing/2014/main" id="{BDC76CC0-8928-4B3C-8A1C-AE2FD32FEB91}"/>
            </a:ext>
          </a:extLst>
        </xdr:cNvPr>
        <xdr:cNvCxnSpPr/>
      </xdr:nvCxnSpPr>
      <xdr:spPr>
        <a:xfrm flipV="1">
          <a:off x="14401800" y="1435029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a:extLst>
            <a:ext uri="{FF2B5EF4-FFF2-40B4-BE49-F238E27FC236}">
              <a16:creationId xmlns:a16="http://schemas.microsoft.com/office/drawing/2014/main" id="{92B7CE8A-A6CB-430D-96E4-0E1033A1D55F}"/>
            </a:ext>
          </a:extLst>
        </xdr:cNvPr>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68" name="テキスト ボックス 267">
          <a:extLst>
            <a:ext uri="{FF2B5EF4-FFF2-40B4-BE49-F238E27FC236}">
              <a16:creationId xmlns:a16="http://schemas.microsoft.com/office/drawing/2014/main" id="{FB31E975-05AC-49D1-B2E6-3C1C495BC7AF}"/>
            </a:ext>
          </a:extLst>
        </xdr:cNvPr>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167922</xdr:rowOff>
    </xdr:from>
    <xdr:to>
      <xdr:col>68</xdr:col>
      <xdr:colOff>152400</xdr:colOff>
      <xdr:row>84</xdr:row>
      <xdr:rowOff>15522</xdr:rowOff>
    </xdr:to>
    <xdr:cxnSp macro="">
      <xdr:nvCxnSpPr>
        <xdr:cNvPr id="269" name="直線コネクタ 268">
          <a:extLst>
            <a:ext uri="{FF2B5EF4-FFF2-40B4-BE49-F238E27FC236}">
              <a16:creationId xmlns:a16="http://schemas.microsoft.com/office/drawing/2014/main" id="{F1E4C5C0-0CC3-4682-818E-3A46D21FA477}"/>
            </a:ext>
          </a:extLst>
        </xdr:cNvPr>
        <xdr:cNvCxnSpPr/>
      </xdr:nvCxnSpPr>
      <xdr:spPr>
        <a:xfrm>
          <a:off x="13512800" y="14055372"/>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a:extLst>
            <a:ext uri="{FF2B5EF4-FFF2-40B4-BE49-F238E27FC236}">
              <a16:creationId xmlns:a16="http://schemas.microsoft.com/office/drawing/2014/main" id="{4B5EF200-4E9A-4EE6-AB02-1ADFBB8DFCE5}"/>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71" name="テキスト ボックス 270">
          <a:extLst>
            <a:ext uri="{FF2B5EF4-FFF2-40B4-BE49-F238E27FC236}">
              <a16:creationId xmlns:a16="http://schemas.microsoft.com/office/drawing/2014/main" id="{BA3937DD-EAED-46E3-9FFA-3DD83A0D2D78}"/>
            </a:ext>
          </a:extLst>
        </xdr:cNvPr>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a:extLst>
            <a:ext uri="{FF2B5EF4-FFF2-40B4-BE49-F238E27FC236}">
              <a16:creationId xmlns:a16="http://schemas.microsoft.com/office/drawing/2014/main" id="{C09BF736-9B09-4E86-BF23-96EEE73243AD}"/>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73" name="テキスト ボックス 272">
          <a:extLst>
            <a:ext uri="{FF2B5EF4-FFF2-40B4-BE49-F238E27FC236}">
              <a16:creationId xmlns:a16="http://schemas.microsoft.com/office/drawing/2014/main" id="{88ECE429-553B-4A81-B1FE-933B1F98159E}"/>
            </a:ext>
          </a:extLst>
        </xdr:cNvPr>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3C3D4884-EE8C-4195-A9D7-FAEC501C36F3}"/>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84D69ED9-5121-4F6D-8C83-C3633B2658E2}"/>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1A4AA456-7D02-4ED0-99DC-477D2A97B6C1}"/>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1726B48C-055A-422B-B316-643E95F6CB07}"/>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45CE423F-F22F-464B-ABE0-3B4E2BBBEC3C}"/>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9" name="楕円 278">
          <a:extLst>
            <a:ext uri="{FF2B5EF4-FFF2-40B4-BE49-F238E27FC236}">
              <a16:creationId xmlns:a16="http://schemas.microsoft.com/office/drawing/2014/main" id="{078C9649-613C-423D-B6D1-AF096256C654}"/>
            </a:ext>
          </a:extLst>
        </xdr:cNvPr>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80" name="給与水準   （国との比較）該当値テキスト">
          <a:extLst>
            <a:ext uri="{FF2B5EF4-FFF2-40B4-BE49-F238E27FC236}">
              <a16:creationId xmlns:a16="http://schemas.microsoft.com/office/drawing/2014/main" id="{AFBB9959-40DC-4A4E-A4C0-BADC5852A65D}"/>
            </a:ext>
          </a:extLst>
        </xdr:cNvPr>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66322</xdr:rowOff>
    </xdr:from>
    <xdr:to>
      <xdr:col>77</xdr:col>
      <xdr:colOff>95250</xdr:colOff>
      <xdr:row>82</xdr:row>
      <xdr:rowOff>167922</xdr:rowOff>
    </xdr:to>
    <xdr:sp macro="" textlink="">
      <xdr:nvSpPr>
        <xdr:cNvPr id="281" name="楕円 280">
          <a:extLst>
            <a:ext uri="{FF2B5EF4-FFF2-40B4-BE49-F238E27FC236}">
              <a16:creationId xmlns:a16="http://schemas.microsoft.com/office/drawing/2014/main" id="{187FF42B-DEF0-48E4-ACD4-0EFA4C042E41}"/>
            </a:ext>
          </a:extLst>
        </xdr:cNvPr>
        <xdr:cNvSpPr/>
      </xdr:nvSpPr>
      <xdr:spPr>
        <a:xfrm>
          <a:off x="16129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6649</xdr:rowOff>
    </xdr:from>
    <xdr:ext cx="736600" cy="259045"/>
    <xdr:sp macro="" textlink="">
      <xdr:nvSpPr>
        <xdr:cNvPr id="282" name="テキスト ボックス 281">
          <a:extLst>
            <a:ext uri="{FF2B5EF4-FFF2-40B4-BE49-F238E27FC236}">
              <a16:creationId xmlns:a16="http://schemas.microsoft.com/office/drawing/2014/main" id="{B95F7D26-7834-42F7-9D8D-2AE6FAE82B49}"/>
            </a:ext>
          </a:extLst>
        </xdr:cNvPr>
        <xdr:cNvSpPr txBox="1"/>
      </xdr:nvSpPr>
      <xdr:spPr>
        <a:xfrm>
          <a:off x="15798800" y="1389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69145</xdr:rowOff>
    </xdr:from>
    <xdr:to>
      <xdr:col>73</xdr:col>
      <xdr:colOff>44450</xdr:colOff>
      <xdr:row>83</xdr:row>
      <xdr:rowOff>170745</xdr:rowOff>
    </xdr:to>
    <xdr:sp macro="" textlink="">
      <xdr:nvSpPr>
        <xdr:cNvPr id="283" name="楕円 282">
          <a:extLst>
            <a:ext uri="{FF2B5EF4-FFF2-40B4-BE49-F238E27FC236}">
              <a16:creationId xmlns:a16="http://schemas.microsoft.com/office/drawing/2014/main" id="{EFD2530B-CDAC-4FF0-A14A-608CB4A709FA}"/>
            </a:ext>
          </a:extLst>
        </xdr:cNvPr>
        <xdr:cNvSpPr/>
      </xdr:nvSpPr>
      <xdr:spPr>
        <a:xfrm>
          <a:off x="15240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9472</xdr:rowOff>
    </xdr:from>
    <xdr:ext cx="762000" cy="259045"/>
    <xdr:sp macro="" textlink="">
      <xdr:nvSpPr>
        <xdr:cNvPr id="284" name="テキスト ボックス 283">
          <a:extLst>
            <a:ext uri="{FF2B5EF4-FFF2-40B4-BE49-F238E27FC236}">
              <a16:creationId xmlns:a16="http://schemas.microsoft.com/office/drawing/2014/main" id="{3F104939-0998-4411-BD50-5DB14CCFDC9E}"/>
            </a:ext>
          </a:extLst>
        </xdr:cNvPr>
        <xdr:cNvSpPr txBox="1"/>
      </xdr:nvSpPr>
      <xdr:spPr>
        <a:xfrm>
          <a:off x="14909800" y="140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136172</xdr:rowOff>
    </xdr:from>
    <xdr:to>
      <xdr:col>68</xdr:col>
      <xdr:colOff>203200</xdr:colOff>
      <xdr:row>84</xdr:row>
      <xdr:rowOff>66322</xdr:rowOff>
    </xdr:to>
    <xdr:sp macro="" textlink="">
      <xdr:nvSpPr>
        <xdr:cNvPr id="285" name="楕円 284">
          <a:extLst>
            <a:ext uri="{FF2B5EF4-FFF2-40B4-BE49-F238E27FC236}">
              <a16:creationId xmlns:a16="http://schemas.microsoft.com/office/drawing/2014/main" id="{4730BD26-7EAE-4DD1-BF14-53DCBA36FD1E}"/>
            </a:ext>
          </a:extLst>
        </xdr:cNvPr>
        <xdr:cNvSpPr/>
      </xdr:nvSpPr>
      <xdr:spPr>
        <a:xfrm>
          <a:off x="14351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76499</xdr:rowOff>
    </xdr:from>
    <xdr:ext cx="762000" cy="259045"/>
    <xdr:sp macro="" textlink="">
      <xdr:nvSpPr>
        <xdr:cNvPr id="286" name="テキスト ボックス 285">
          <a:extLst>
            <a:ext uri="{FF2B5EF4-FFF2-40B4-BE49-F238E27FC236}">
              <a16:creationId xmlns:a16="http://schemas.microsoft.com/office/drawing/2014/main" id="{DE56E3F7-5E5E-4DD2-849E-6237F18051BB}"/>
            </a:ext>
          </a:extLst>
        </xdr:cNvPr>
        <xdr:cNvSpPr txBox="1"/>
      </xdr:nvSpPr>
      <xdr:spPr>
        <a:xfrm>
          <a:off x="14020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117122</xdr:rowOff>
    </xdr:from>
    <xdr:to>
      <xdr:col>64</xdr:col>
      <xdr:colOff>152400</xdr:colOff>
      <xdr:row>82</xdr:row>
      <xdr:rowOff>47272</xdr:rowOff>
    </xdr:to>
    <xdr:sp macro="" textlink="">
      <xdr:nvSpPr>
        <xdr:cNvPr id="287" name="楕円 286">
          <a:extLst>
            <a:ext uri="{FF2B5EF4-FFF2-40B4-BE49-F238E27FC236}">
              <a16:creationId xmlns:a16="http://schemas.microsoft.com/office/drawing/2014/main" id="{682760AC-37DC-414E-AEC8-F8B67C527A66}"/>
            </a:ext>
          </a:extLst>
        </xdr:cNvPr>
        <xdr:cNvSpPr/>
      </xdr:nvSpPr>
      <xdr:spPr>
        <a:xfrm>
          <a:off x="134620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57449</xdr:rowOff>
    </xdr:from>
    <xdr:ext cx="762000" cy="259045"/>
    <xdr:sp macro="" textlink="">
      <xdr:nvSpPr>
        <xdr:cNvPr id="288" name="テキスト ボックス 287">
          <a:extLst>
            <a:ext uri="{FF2B5EF4-FFF2-40B4-BE49-F238E27FC236}">
              <a16:creationId xmlns:a16="http://schemas.microsoft.com/office/drawing/2014/main" id="{7B91B834-998E-43A3-84A4-0BBC6112FE6E}"/>
            </a:ext>
          </a:extLst>
        </xdr:cNvPr>
        <xdr:cNvSpPr txBox="1"/>
      </xdr:nvSpPr>
      <xdr:spPr>
        <a:xfrm>
          <a:off x="13131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CFB1FB0E-8CF5-4EFF-8B29-3B181EAF7F83}"/>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E4044A95-6B6F-4616-8E35-AE3FC12202CF}"/>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BAE8D615-48D2-49E4-A4A6-FC4763099E7D}"/>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DB5BE166-7B8C-4BC4-A79C-AAFFB780E2DD}"/>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93074E9A-35DF-4F4E-BE87-106B69E3ED07}"/>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7E55532F-260C-4CCC-8111-71B3D812DF05}"/>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33F97248-C43A-4443-B046-5427031C65D4}"/>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11A19381-349F-464A-A591-0C46DDEA1FDB}"/>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526BE6E1-A327-46CB-9195-B29513263244}"/>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B702D970-2CB6-4118-B01B-5AEADC97F534}"/>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9D3AAFFF-4751-4ACA-BF4E-FB716C0D57F5}"/>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A8EB1C62-BB22-4173-A41A-F4C12E8CD79B}"/>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DD8DC2C3-7904-47DF-A522-280D4D6520CD}"/>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毎年度退職者と同数以下での新規採用等を行っているため、類似団体の平均より下回っている。引き続き、行政サービスの質を低下させることのないよう、バランスを考慮した職員採用を行い定員管理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3A214B3-FCFA-44CA-BF14-AC8079749681}"/>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80B4B1AF-5034-45A6-8DBD-ADC6A5BB3DFA}"/>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6505182A-98BC-46F3-9798-7003992374FD}"/>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BD5F8339-B0C0-4202-B35A-9ABE65D41ADC}"/>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EA59EFCC-4AC6-46F4-BE34-F2CA7F9AC793}"/>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66AC7530-C14B-4A5D-9B76-B157F4DC2F23}"/>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CFDCB51D-7DFB-49D3-97B8-BA544FD850AE}"/>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F11F1E0D-B7DA-4981-A315-DCD8A426A925}"/>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55F53319-720E-46C7-BEC7-F99951FCC0A8}"/>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52A5CC82-1A55-4A1E-8A13-D98498983056}"/>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E1366E7B-1C85-40E5-8994-3D3FD9878EA9}"/>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2C28B0C9-4D82-4A31-BA2E-9738638FE58F}"/>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8EE8DBE7-1833-4A06-9CC4-F3D3AA846881}"/>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75FC4CB1-FC28-417E-8D20-E75BDA855ABF}"/>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D6ADC4B1-1988-492D-8A94-722F08987172}"/>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155B70C5-B220-45FF-83BC-7A442166E63B}"/>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F4074349-CE2D-4188-B0B0-921E2D7404E1}"/>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3D2B98EB-D3DF-4E5C-9A0E-E9124091A6B3}"/>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46990</xdr:rowOff>
    </xdr:from>
    <xdr:to>
      <xdr:col>81</xdr:col>
      <xdr:colOff>44450</xdr:colOff>
      <xdr:row>61</xdr:row>
      <xdr:rowOff>58089</xdr:rowOff>
    </xdr:to>
    <xdr:cxnSp macro="">
      <xdr:nvCxnSpPr>
        <xdr:cNvPr id="320" name="直線コネクタ 319">
          <a:extLst>
            <a:ext uri="{FF2B5EF4-FFF2-40B4-BE49-F238E27FC236}">
              <a16:creationId xmlns:a16="http://schemas.microsoft.com/office/drawing/2014/main" id="{8EEBCE5D-7C1C-4C21-9687-ED35BDD959F1}"/>
            </a:ext>
          </a:extLst>
        </xdr:cNvPr>
        <xdr:cNvCxnSpPr/>
      </xdr:nvCxnSpPr>
      <xdr:spPr>
        <a:xfrm>
          <a:off x="16179800" y="10505440"/>
          <a:ext cx="8382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54170</xdr:rowOff>
    </xdr:from>
    <xdr:ext cx="762000" cy="259045"/>
    <xdr:sp macro="" textlink="">
      <xdr:nvSpPr>
        <xdr:cNvPr id="321" name="定員管理の状況平均値テキスト">
          <a:extLst>
            <a:ext uri="{FF2B5EF4-FFF2-40B4-BE49-F238E27FC236}">
              <a16:creationId xmlns:a16="http://schemas.microsoft.com/office/drawing/2014/main" id="{02D7F30F-E239-4ACE-96FE-0C6E2C57AFD8}"/>
            </a:ext>
          </a:extLst>
        </xdr:cNvPr>
        <xdr:cNvSpPr txBox="1"/>
      </xdr:nvSpPr>
      <xdr:spPr>
        <a:xfrm>
          <a:off x="17106900" y="1051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B8CA05FB-1A54-43E2-9A9E-6929437A4CF2}"/>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45542</xdr:rowOff>
    </xdr:from>
    <xdr:to>
      <xdr:col>77</xdr:col>
      <xdr:colOff>44450</xdr:colOff>
      <xdr:row>61</xdr:row>
      <xdr:rowOff>46990</xdr:rowOff>
    </xdr:to>
    <xdr:cxnSp macro="">
      <xdr:nvCxnSpPr>
        <xdr:cNvPr id="323" name="直線コネクタ 322">
          <a:extLst>
            <a:ext uri="{FF2B5EF4-FFF2-40B4-BE49-F238E27FC236}">
              <a16:creationId xmlns:a16="http://schemas.microsoft.com/office/drawing/2014/main" id="{0C83794D-0AB2-4552-BAD7-1FEC66E4210E}"/>
            </a:ext>
          </a:extLst>
        </xdr:cNvPr>
        <xdr:cNvCxnSpPr/>
      </xdr:nvCxnSpPr>
      <xdr:spPr>
        <a:xfrm>
          <a:off x="15290800" y="1050399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A9F3696B-FB7A-4E20-A2C9-7E77462DE401}"/>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162679</xdr:rowOff>
    </xdr:from>
    <xdr:ext cx="736600" cy="259045"/>
    <xdr:sp macro="" textlink="">
      <xdr:nvSpPr>
        <xdr:cNvPr id="325" name="テキスト ボックス 324">
          <a:extLst>
            <a:ext uri="{FF2B5EF4-FFF2-40B4-BE49-F238E27FC236}">
              <a16:creationId xmlns:a16="http://schemas.microsoft.com/office/drawing/2014/main" id="{F2DEAF50-04CD-4CE0-91DC-1210FB07F6D1}"/>
            </a:ext>
          </a:extLst>
        </xdr:cNvPr>
        <xdr:cNvSpPr txBox="1"/>
      </xdr:nvSpPr>
      <xdr:spPr>
        <a:xfrm>
          <a:off x="15798800" y="10621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29616</xdr:rowOff>
    </xdr:from>
    <xdr:to>
      <xdr:col>72</xdr:col>
      <xdr:colOff>203200</xdr:colOff>
      <xdr:row>61</xdr:row>
      <xdr:rowOff>45542</xdr:rowOff>
    </xdr:to>
    <xdr:cxnSp macro="">
      <xdr:nvCxnSpPr>
        <xdr:cNvPr id="326" name="直線コネクタ 325">
          <a:extLst>
            <a:ext uri="{FF2B5EF4-FFF2-40B4-BE49-F238E27FC236}">
              <a16:creationId xmlns:a16="http://schemas.microsoft.com/office/drawing/2014/main" id="{02D6EC13-6082-4D37-A410-3BE01B0151C1}"/>
            </a:ext>
          </a:extLst>
        </xdr:cNvPr>
        <xdr:cNvCxnSpPr/>
      </xdr:nvCxnSpPr>
      <xdr:spPr>
        <a:xfrm>
          <a:off x="14401800" y="10488066"/>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a:extLst>
            <a:ext uri="{FF2B5EF4-FFF2-40B4-BE49-F238E27FC236}">
              <a16:creationId xmlns:a16="http://schemas.microsoft.com/office/drawing/2014/main" id="{042DEAD0-FCBF-49EE-A38C-0E28ED7A4026}"/>
            </a:ext>
          </a:extLst>
        </xdr:cNvPr>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162196</xdr:rowOff>
    </xdr:from>
    <xdr:ext cx="762000" cy="259045"/>
    <xdr:sp macro="" textlink="">
      <xdr:nvSpPr>
        <xdr:cNvPr id="328" name="テキスト ボックス 327">
          <a:extLst>
            <a:ext uri="{FF2B5EF4-FFF2-40B4-BE49-F238E27FC236}">
              <a16:creationId xmlns:a16="http://schemas.microsoft.com/office/drawing/2014/main" id="{63C0B541-7A00-43CC-9D08-6F03525CFC2E}"/>
            </a:ext>
          </a:extLst>
        </xdr:cNvPr>
        <xdr:cNvSpPr txBox="1"/>
      </xdr:nvSpPr>
      <xdr:spPr>
        <a:xfrm>
          <a:off x="149098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24791</xdr:rowOff>
    </xdr:from>
    <xdr:to>
      <xdr:col>68</xdr:col>
      <xdr:colOff>152400</xdr:colOff>
      <xdr:row>61</xdr:row>
      <xdr:rowOff>29616</xdr:rowOff>
    </xdr:to>
    <xdr:cxnSp macro="">
      <xdr:nvCxnSpPr>
        <xdr:cNvPr id="329" name="直線コネクタ 328">
          <a:extLst>
            <a:ext uri="{FF2B5EF4-FFF2-40B4-BE49-F238E27FC236}">
              <a16:creationId xmlns:a16="http://schemas.microsoft.com/office/drawing/2014/main" id="{EBF00586-C203-47CD-B75D-F2AE4E94A298}"/>
            </a:ext>
          </a:extLst>
        </xdr:cNvPr>
        <xdr:cNvCxnSpPr/>
      </xdr:nvCxnSpPr>
      <xdr:spPr>
        <a:xfrm>
          <a:off x="13512800" y="10483241"/>
          <a:ext cx="889000" cy="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a:extLst>
            <a:ext uri="{FF2B5EF4-FFF2-40B4-BE49-F238E27FC236}">
              <a16:creationId xmlns:a16="http://schemas.microsoft.com/office/drawing/2014/main" id="{323C2622-6397-4C72-B410-D7AEBBC2E6A5}"/>
            </a:ext>
          </a:extLst>
        </xdr:cNvPr>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159300</xdr:rowOff>
    </xdr:from>
    <xdr:ext cx="762000" cy="259045"/>
    <xdr:sp macro="" textlink="">
      <xdr:nvSpPr>
        <xdr:cNvPr id="331" name="テキスト ボックス 330">
          <a:extLst>
            <a:ext uri="{FF2B5EF4-FFF2-40B4-BE49-F238E27FC236}">
              <a16:creationId xmlns:a16="http://schemas.microsoft.com/office/drawing/2014/main" id="{06095E71-24DD-40EA-B4E9-3985605C9096}"/>
            </a:ext>
          </a:extLst>
        </xdr:cNvPr>
        <xdr:cNvSpPr txBox="1"/>
      </xdr:nvSpPr>
      <xdr:spPr>
        <a:xfrm>
          <a:off x="14020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a:extLst>
            <a:ext uri="{FF2B5EF4-FFF2-40B4-BE49-F238E27FC236}">
              <a16:creationId xmlns:a16="http://schemas.microsoft.com/office/drawing/2014/main" id="{D190FD82-4BA0-47D5-951E-877F783D0C8C}"/>
            </a:ext>
          </a:extLst>
        </xdr:cNvPr>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147235</xdr:rowOff>
    </xdr:from>
    <xdr:ext cx="762000" cy="259045"/>
    <xdr:sp macro="" textlink="">
      <xdr:nvSpPr>
        <xdr:cNvPr id="333" name="テキスト ボックス 332">
          <a:extLst>
            <a:ext uri="{FF2B5EF4-FFF2-40B4-BE49-F238E27FC236}">
              <a16:creationId xmlns:a16="http://schemas.microsoft.com/office/drawing/2014/main" id="{37765FF1-4C9E-4AEC-92B8-D92917BAF2FF}"/>
            </a:ext>
          </a:extLst>
        </xdr:cNvPr>
        <xdr:cNvSpPr txBox="1"/>
      </xdr:nvSpPr>
      <xdr:spPr>
        <a:xfrm>
          <a:off x="13131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6400326A-A2CB-4337-861E-FB58463FDA61}"/>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675E9781-E16C-4626-87D4-101EA19C3CFE}"/>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E8036498-8699-4956-B3B3-82AC48D1A925}"/>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4724A558-F218-403F-80CA-21496FC431AB}"/>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BE60E021-AC00-4D42-98E6-5EE9B1B66878}"/>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7289</xdr:rowOff>
    </xdr:from>
    <xdr:to>
      <xdr:col>81</xdr:col>
      <xdr:colOff>95250</xdr:colOff>
      <xdr:row>61</xdr:row>
      <xdr:rowOff>108889</xdr:rowOff>
    </xdr:to>
    <xdr:sp macro="" textlink="">
      <xdr:nvSpPr>
        <xdr:cNvPr id="339" name="楕円 338">
          <a:extLst>
            <a:ext uri="{FF2B5EF4-FFF2-40B4-BE49-F238E27FC236}">
              <a16:creationId xmlns:a16="http://schemas.microsoft.com/office/drawing/2014/main" id="{ED239C13-D6F9-4822-B852-02170863FBE0}"/>
            </a:ext>
          </a:extLst>
        </xdr:cNvPr>
        <xdr:cNvSpPr/>
      </xdr:nvSpPr>
      <xdr:spPr>
        <a:xfrm>
          <a:off x="16967200" y="1046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23816</xdr:rowOff>
    </xdr:from>
    <xdr:ext cx="762000" cy="259045"/>
    <xdr:sp macro="" textlink="">
      <xdr:nvSpPr>
        <xdr:cNvPr id="340" name="定員管理の状況該当値テキスト">
          <a:extLst>
            <a:ext uri="{FF2B5EF4-FFF2-40B4-BE49-F238E27FC236}">
              <a16:creationId xmlns:a16="http://schemas.microsoft.com/office/drawing/2014/main" id="{9C1365C3-D1D7-4C5D-8075-B75A46862B9C}"/>
            </a:ext>
          </a:extLst>
        </xdr:cNvPr>
        <xdr:cNvSpPr txBox="1"/>
      </xdr:nvSpPr>
      <xdr:spPr>
        <a:xfrm>
          <a:off x="17106900" y="10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167640</xdr:rowOff>
    </xdr:from>
    <xdr:to>
      <xdr:col>77</xdr:col>
      <xdr:colOff>95250</xdr:colOff>
      <xdr:row>61</xdr:row>
      <xdr:rowOff>97790</xdr:rowOff>
    </xdr:to>
    <xdr:sp macro="" textlink="">
      <xdr:nvSpPr>
        <xdr:cNvPr id="341" name="楕円 340">
          <a:extLst>
            <a:ext uri="{FF2B5EF4-FFF2-40B4-BE49-F238E27FC236}">
              <a16:creationId xmlns:a16="http://schemas.microsoft.com/office/drawing/2014/main" id="{2D25820D-D349-4901-8CE3-CE99A05F5B6B}"/>
            </a:ext>
          </a:extLst>
        </xdr:cNvPr>
        <xdr:cNvSpPr/>
      </xdr:nvSpPr>
      <xdr:spPr>
        <a:xfrm>
          <a:off x="16129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107967</xdr:rowOff>
    </xdr:from>
    <xdr:ext cx="736600" cy="259045"/>
    <xdr:sp macro="" textlink="">
      <xdr:nvSpPr>
        <xdr:cNvPr id="342" name="テキスト ボックス 341">
          <a:extLst>
            <a:ext uri="{FF2B5EF4-FFF2-40B4-BE49-F238E27FC236}">
              <a16:creationId xmlns:a16="http://schemas.microsoft.com/office/drawing/2014/main" id="{91935C01-F911-4B6B-A0A9-D47B7EFCBA45}"/>
            </a:ext>
          </a:extLst>
        </xdr:cNvPr>
        <xdr:cNvSpPr txBox="1"/>
      </xdr:nvSpPr>
      <xdr:spPr>
        <a:xfrm>
          <a:off x="15798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166192</xdr:rowOff>
    </xdr:from>
    <xdr:to>
      <xdr:col>73</xdr:col>
      <xdr:colOff>44450</xdr:colOff>
      <xdr:row>61</xdr:row>
      <xdr:rowOff>96342</xdr:rowOff>
    </xdr:to>
    <xdr:sp macro="" textlink="">
      <xdr:nvSpPr>
        <xdr:cNvPr id="343" name="楕円 342">
          <a:extLst>
            <a:ext uri="{FF2B5EF4-FFF2-40B4-BE49-F238E27FC236}">
              <a16:creationId xmlns:a16="http://schemas.microsoft.com/office/drawing/2014/main" id="{78918BF0-F0AD-4E34-99E9-B0D0782CB738}"/>
            </a:ext>
          </a:extLst>
        </xdr:cNvPr>
        <xdr:cNvSpPr/>
      </xdr:nvSpPr>
      <xdr:spPr>
        <a:xfrm>
          <a:off x="15240000" y="1045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106519</xdr:rowOff>
    </xdr:from>
    <xdr:ext cx="762000" cy="259045"/>
    <xdr:sp macro="" textlink="">
      <xdr:nvSpPr>
        <xdr:cNvPr id="344" name="テキスト ボックス 343">
          <a:extLst>
            <a:ext uri="{FF2B5EF4-FFF2-40B4-BE49-F238E27FC236}">
              <a16:creationId xmlns:a16="http://schemas.microsoft.com/office/drawing/2014/main" id="{EA77CA73-CB39-4B9A-A414-4882857A5EA7}"/>
            </a:ext>
          </a:extLst>
        </xdr:cNvPr>
        <xdr:cNvSpPr txBox="1"/>
      </xdr:nvSpPr>
      <xdr:spPr>
        <a:xfrm>
          <a:off x="14909800" y="102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150266</xdr:rowOff>
    </xdr:from>
    <xdr:to>
      <xdr:col>68</xdr:col>
      <xdr:colOff>203200</xdr:colOff>
      <xdr:row>61</xdr:row>
      <xdr:rowOff>80416</xdr:rowOff>
    </xdr:to>
    <xdr:sp macro="" textlink="">
      <xdr:nvSpPr>
        <xdr:cNvPr id="345" name="楕円 344">
          <a:extLst>
            <a:ext uri="{FF2B5EF4-FFF2-40B4-BE49-F238E27FC236}">
              <a16:creationId xmlns:a16="http://schemas.microsoft.com/office/drawing/2014/main" id="{5D55F3CA-9522-4064-9CDF-0B9B251883E3}"/>
            </a:ext>
          </a:extLst>
        </xdr:cNvPr>
        <xdr:cNvSpPr/>
      </xdr:nvSpPr>
      <xdr:spPr>
        <a:xfrm>
          <a:off x="14351000" y="1043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90593</xdr:rowOff>
    </xdr:from>
    <xdr:ext cx="762000" cy="259045"/>
    <xdr:sp macro="" textlink="">
      <xdr:nvSpPr>
        <xdr:cNvPr id="346" name="テキスト ボックス 345">
          <a:extLst>
            <a:ext uri="{FF2B5EF4-FFF2-40B4-BE49-F238E27FC236}">
              <a16:creationId xmlns:a16="http://schemas.microsoft.com/office/drawing/2014/main" id="{682B9B30-1270-4B64-A92A-453DCF8D20B5}"/>
            </a:ext>
          </a:extLst>
        </xdr:cNvPr>
        <xdr:cNvSpPr txBox="1"/>
      </xdr:nvSpPr>
      <xdr:spPr>
        <a:xfrm>
          <a:off x="14020800" y="1020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145441</xdr:rowOff>
    </xdr:from>
    <xdr:to>
      <xdr:col>64</xdr:col>
      <xdr:colOff>152400</xdr:colOff>
      <xdr:row>61</xdr:row>
      <xdr:rowOff>75591</xdr:rowOff>
    </xdr:to>
    <xdr:sp macro="" textlink="">
      <xdr:nvSpPr>
        <xdr:cNvPr id="347" name="楕円 346">
          <a:extLst>
            <a:ext uri="{FF2B5EF4-FFF2-40B4-BE49-F238E27FC236}">
              <a16:creationId xmlns:a16="http://schemas.microsoft.com/office/drawing/2014/main" id="{FFF7AF18-E97E-4E3A-9182-1F300EB7851A}"/>
            </a:ext>
          </a:extLst>
        </xdr:cNvPr>
        <xdr:cNvSpPr/>
      </xdr:nvSpPr>
      <xdr:spPr>
        <a:xfrm>
          <a:off x="13462000" y="1043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85768</xdr:rowOff>
    </xdr:from>
    <xdr:ext cx="762000" cy="259045"/>
    <xdr:sp macro="" textlink="">
      <xdr:nvSpPr>
        <xdr:cNvPr id="348" name="テキスト ボックス 347">
          <a:extLst>
            <a:ext uri="{FF2B5EF4-FFF2-40B4-BE49-F238E27FC236}">
              <a16:creationId xmlns:a16="http://schemas.microsoft.com/office/drawing/2014/main" id="{A462A3EB-413A-445C-9B5B-56DED1BD286D}"/>
            </a:ext>
          </a:extLst>
        </xdr:cNvPr>
        <xdr:cNvSpPr txBox="1"/>
      </xdr:nvSpPr>
      <xdr:spPr>
        <a:xfrm>
          <a:off x="13131800" y="102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A95F80CF-C5F2-450E-B4A5-D88EED9983A1}"/>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96EAC45F-312F-4BA3-8376-7C9D03E584BD}"/>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3E139046-58A3-413B-9492-F9E3D593A96E}"/>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BDBE6EE8-F0C5-4D79-9462-D82A1CE815B2}"/>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DC4F509-9CDB-4548-A6DA-ACF9643677A8}"/>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873F4E32-64A9-4536-A76B-ECF680AD797C}"/>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702ED3D0-1C71-44D4-B552-99FE84183B5B}"/>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CDB3EFF2-1BB4-4797-A29C-5EB72D9ADF3D}"/>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FE728165-3C04-4349-8614-DED66FB0BBF3}"/>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889B5AF6-0F39-45C6-A3C6-1D97531A9BB1}"/>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B681DE2A-D491-4E96-BBDC-83792F448D01}"/>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D44EB211-D789-470A-901B-33DBE2B33FF9}"/>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DE01F8C-1B53-4072-BD59-EC3FFCE8A02F}"/>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年度から文教施設や庁舎等の施設整備を行っており、平成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年度からその元金償還が始まったため、実質公債費比率が悪化することになった。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実質公債費比率の上昇を抑制するため、利率の高い起債の繰上げ償還、施設規模の適正化や施設整備の平準化を図り、公債費比率の上昇抑制に努める必要がある。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DD76CEDF-5970-4957-BACD-E78BE89A3D7E}"/>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C7E696B8-346B-49A4-B970-B1A4025D8C15}"/>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5E83DC2E-496B-41EF-9D1E-92C0B0EBEE8E}"/>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AC7D307C-C71F-447A-9B04-0220A7920F83}"/>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A5055B1E-5DD8-48E1-B6BD-FE6683C160D9}"/>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64358B7A-CC11-4CE3-8AAF-044055BABE0A}"/>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4697DD12-6812-45DE-9510-3170179E6B97}"/>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89A0005F-67F9-4A3F-B630-32B555C91C1A}"/>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558367A3-B02D-4C4D-892F-75A30AB7186E}"/>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242AC121-7032-4080-A4FD-9761AF26038D}"/>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FAC7D1E3-AFE6-4E23-8E66-02F99D7EF3A1}"/>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C6E0C6B7-0E84-41AC-9111-36960E402C35}"/>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861250C6-C7BE-4625-8579-202719EE31A1}"/>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F7056EE6-BC7C-4E0E-A0BF-781C77141E1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9534082E-1279-496A-B18A-4C4A00AA98E3}"/>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5816FBEE-B170-4B4C-BE7E-387412A67313}"/>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F61CE024-1E77-47E2-9BEE-40A19349F0FB}"/>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6C9DB110-5401-413B-A815-9D846EF489D7}"/>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A54FC99C-0A3C-411D-9F19-BBEC0B4AD3AE}"/>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22860</xdr:rowOff>
    </xdr:from>
    <xdr:to>
      <xdr:col>81</xdr:col>
      <xdr:colOff>44450</xdr:colOff>
      <xdr:row>43</xdr:row>
      <xdr:rowOff>38946</xdr:rowOff>
    </xdr:to>
    <xdr:cxnSp macro="">
      <xdr:nvCxnSpPr>
        <xdr:cNvPr id="381" name="直線コネクタ 380">
          <a:extLst>
            <a:ext uri="{FF2B5EF4-FFF2-40B4-BE49-F238E27FC236}">
              <a16:creationId xmlns:a16="http://schemas.microsoft.com/office/drawing/2014/main" id="{FAE2A5F1-40E4-4C89-8400-F2074CFA5D69}"/>
            </a:ext>
          </a:extLst>
        </xdr:cNvPr>
        <xdr:cNvCxnSpPr/>
      </xdr:nvCxnSpPr>
      <xdr:spPr>
        <a:xfrm>
          <a:off x="16179800" y="739521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7602CDA6-7944-4068-AF85-E24055A1FF67}"/>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5207B7F9-DAC0-4305-AE2B-3CC6F5C2766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22860</xdr:rowOff>
    </xdr:from>
    <xdr:to>
      <xdr:col>77</xdr:col>
      <xdr:colOff>44450</xdr:colOff>
      <xdr:row>43</xdr:row>
      <xdr:rowOff>22860</xdr:rowOff>
    </xdr:to>
    <xdr:cxnSp macro="">
      <xdr:nvCxnSpPr>
        <xdr:cNvPr id="384" name="直線コネクタ 383">
          <a:extLst>
            <a:ext uri="{FF2B5EF4-FFF2-40B4-BE49-F238E27FC236}">
              <a16:creationId xmlns:a16="http://schemas.microsoft.com/office/drawing/2014/main" id="{3C63C117-576E-45B3-8BBA-4D3FF7B78392}"/>
            </a:ext>
          </a:extLst>
        </xdr:cNvPr>
        <xdr:cNvCxnSpPr/>
      </xdr:nvCxnSpPr>
      <xdr:spPr>
        <a:xfrm>
          <a:off x="15290800" y="7395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37F5C4FE-E6D7-4838-A2C6-35D09F6660F4}"/>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6" name="テキスト ボックス 385">
          <a:extLst>
            <a:ext uri="{FF2B5EF4-FFF2-40B4-BE49-F238E27FC236}">
              <a16:creationId xmlns:a16="http://schemas.microsoft.com/office/drawing/2014/main" id="{4E5E892B-A982-457D-B195-8358CC180B8D}"/>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14817</xdr:rowOff>
    </xdr:from>
    <xdr:to>
      <xdr:col>72</xdr:col>
      <xdr:colOff>203200</xdr:colOff>
      <xdr:row>43</xdr:row>
      <xdr:rowOff>22860</xdr:rowOff>
    </xdr:to>
    <xdr:cxnSp macro="">
      <xdr:nvCxnSpPr>
        <xdr:cNvPr id="387" name="直線コネクタ 386">
          <a:extLst>
            <a:ext uri="{FF2B5EF4-FFF2-40B4-BE49-F238E27FC236}">
              <a16:creationId xmlns:a16="http://schemas.microsoft.com/office/drawing/2014/main" id="{3FAA7621-D919-4693-9C4F-88F6C98F125E}"/>
            </a:ext>
          </a:extLst>
        </xdr:cNvPr>
        <xdr:cNvCxnSpPr/>
      </xdr:nvCxnSpPr>
      <xdr:spPr>
        <a:xfrm>
          <a:off x="14401800" y="73871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F1D34C5-8A05-4F1A-8A86-8AA4051721D5}"/>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73153FB5-0F1E-4E1F-A41D-B23B6C6DEF09}"/>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121920</xdr:rowOff>
    </xdr:from>
    <xdr:to>
      <xdr:col>68</xdr:col>
      <xdr:colOff>152400</xdr:colOff>
      <xdr:row>43</xdr:row>
      <xdr:rowOff>14817</xdr:rowOff>
    </xdr:to>
    <xdr:cxnSp macro="">
      <xdr:nvCxnSpPr>
        <xdr:cNvPr id="390" name="直線コネクタ 389">
          <a:extLst>
            <a:ext uri="{FF2B5EF4-FFF2-40B4-BE49-F238E27FC236}">
              <a16:creationId xmlns:a16="http://schemas.microsoft.com/office/drawing/2014/main" id="{BBBDE873-1A96-468B-84A1-1A87FAD5BBAD}"/>
            </a:ext>
          </a:extLst>
        </xdr:cNvPr>
        <xdr:cNvCxnSpPr/>
      </xdr:nvCxnSpPr>
      <xdr:spPr>
        <a:xfrm>
          <a:off x="13512800" y="732282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71B9FF91-EDF7-464D-810A-CA70EEC2EED1}"/>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a:extLst>
            <a:ext uri="{FF2B5EF4-FFF2-40B4-BE49-F238E27FC236}">
              <a16:creationId xmlns:a16="http://schemas.microsoft.com/office/drawing/2014/main" id="{30CD8767-5B66-444D-B171-F30D1FA3BE73}"/>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1355EA33-A087-4159-8996-969A6DFCC5E9}"/>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a:extLst>
            <a:ext uri="{FF2B5EF4-FFF2-40B4-BE49-F238E27FC236}">
              <a16:creationId xmlns:a16="http://schemas.microsoft.com/office/drawing/2014/main" id="{06846E84-E397-43A8-8945-1C2D555DC186}"/>
            </a:ext>
          </a:extLst>
        </xdr:cNvPr>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3BD54A90-4628-46C7-9743-1D9822408523}"/>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65A4181C-C508-45E6-81E7-1C9E7F76AF57}"/>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61BECE0E-CE26-4288-87FB-888466F0C9EC}"/>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DDB9931-E092-4FAC-9341-8C2A5F2D3A4E}"/>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4C8D84EA-8E0B-48B1-A8E2-A90616DAEF5A}"/>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159596</xdr:rowOff>
    </xdr:from>
    <xdr:to>
      <xdr:col>81</xdr:col>
      <xdr:colOff>95250</xdr:colOff>
      <xdr:row>43</xdr:row>
      <xdr:rowOff>89746</xdr:rowOff>
    </xdr:to>
    <xdr:sp macro="" textlink="">
      <xdr:nvSpPr>
        <xdr:cNvPr id="400" name="楕円 399">
          <a:extLst>
            <a:ext uri="{FF2B5EF4-FFF2-40B4-BE49-F238E27FC236}">
              <a16:creationId xmlns:a16="http://schemas.microsoft.com/office/drawing/2014/main" id="{611B6AEC-507A-477D-A42D-A4924F8155BC}"/>
            </a:ext>
          </a:extLst>
        </xdr:cNvPr>
        <xdr:cNvSpPr/>
      </xdr:nvSpPr>
      <xdr:spPr>
        <a:xfrm>
          <a:off x="169672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131673</xdr:rowOff>
    </xdr:from>
    <xdr:ext cx="762000" cy="259045"/>
    <xdr:sp macro="" textlink="">
      <xdr:nvSpPr>
        <xdr:cNvPr id="401" name="公債費負担の状況該当値テキスト">
          <a:extLst>
            <a:ext uri="{FF2B5EF4-FFF2-40B4-BE49-F238E27FC236}">
              <a16:creationId xmlns:a16="http://schemas.microsoft.com/office/drawing/2014/main" id="{20C655A2-CE5E-4EB4-9573-A023475B294E}"/>
            </a:ext>
          </a:extLst>
        </xdr:cNvPr>
        <xdr:cNvSpPr txBox="1"/>
      </xdr:nvSpPr>
      <xdr:spPr>
        <a:xfrm>
          <a:off x="17106900" y="73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143510</xdr:rowOff>
    </xdr:from>
    <xdr:to>
      <xdr:col>77</xdr:col>
      <xdr:colOff>95250</xdr:colOff>
      <xdr:row>43</xdr:row>
      <xdr:rowOff>73660</xdr:rowOff>
    </xdr:to>
    <xdr:sp macro="" textlink="">
      <xdr:nvSpPr>
        <xdr:cNvPr id="402" name="楕円 401">
          <a:extLst>
            <a:ext uri="{FF2B5EF4-FFF2-40B4-BE49-F238E27FC236}">
              <a16:creationId xmlns:a16="http://schemas.microsoft.com/office/drawing/2014/main" id="{B6AC6109-06BB-4C3C-BBA6-80BF42492079}"/>
            </a:ext>
          </a:extLst>
        </xdr:cNvPr>
        <xdr:cNvSpPr/>
      </xdr:nvSpPr>
      <xdr:spPr>
        <a:xfrm>
          <a:off x="16129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58437</xdr:rowOff>
    </xdr:from>
    <xdr:ext cx="736600" cy="259045"/>
    <xdr:sp macro="" textlink="">
      <xdr:nvSpPr>
        <xdr:cNvPr id="403" name="テキスト ボックス 402">
          <a:extLst>
            <a:ext uri="{FF2B5EF4-FFF2-40B4-BE49-F238E27FC236}">
              <a16:creationId xmlns:a16="http://schemas.microsoft.com/office/drawing/2014/main" id="{27607768-640A-4ADD-A6F9-677A619DFD49}"/>
            </a:ext>
          </a:extLst>
        </xdr:cNvPr>
        <xdr:cNvSpPr txBox="1"/>
      </xdr:nvSpPr>
      <xdr:spPr>
        <a:xfrm>
          <a:off x="15798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143510</xdr:rowOff>
    </xdr:from>
    <xdr:to>
      <xdr:col>73</xdr:col>
      <xdr:colOff>44450</xdr:colOff>
      <xdr:row>43</xdr:row>
      <xdr:rowOff>73660</xdr:rowOff>
    </xdr:to>
    <xdr:sp macro="" textlink="">
      <xdr:nvSpPr>
        <xdr:cNvPr id="404" name="楕円 403">
          <a:extLst>
            <a:ext uri="{FF2B5EF4-FFF2-40B4-BE49-F238E27FC236}">
              <a16:creationId xmlns:a16="http://schemas.microsoft.com/office/drawing/2014/main" id="{680D2748-B6CC-443B-AD08-4254CC65E279}"/>
            </a:ext>
          </a:extLst>
        </xdr:cNvPr>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58437</xdr:rowOff>
    </xdr:from>
    <xdr:ext cx="762000" cy="259045"/>
    <xdr:sp macro="" textlink="">
      <xdr:nvSpPr>
        <xdr:cNvPr id="405" name="テキスト ボックス 404">
          <a:extLst>
            <a:ext uri="{FF2B5EF4-FFF2-40B4-BE49-F238E27FC236}">
              <a16:creationId xmlns:a16="http://schemas.microsoft.com/office/drawing/2014/main" id="{3D7D79C7-A424-439E-A8E5-F856532CEE0D}"/>
            </a:ext>
          </a:extLst>
        </xdr:cNvPr>
        <xdr:cNvSpPr txBox="1"/>
      </xdr:nvSpPr>
      <xdr:spPr>
        <a:xfrm>
          <a:off x="14909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135467</xdr:rowOff>
    </xdr:from>
    <xdr:to>
      <xdr:col>68</xdr:col>
      <xdr:colOff>203200</xdr:colOff>
      <xdr:row>43</xdr:row>
      <xdr:rowOff>65617</xdr:rowOff>
    </xdr:to>
    <xdr:sp macro="" textlink="">
      <xdr:nvSpPr>
        <xdr:cNvPr id="406" name="楕円 405">
          <a:extLst>
            <a:ext uri="{FF2B5EF4-FFF2-40B4-BE49-F238E27FC236}">
              <a16:creationId xmlns:a16="http://schemas.microsoft.com/office/drawing/2014/main" id="{C312A077-5773-44FD-BE9F-00821174A189}"/>
            </a:ext>
          </a:extLst>
        </xdr:cNvPr>
        <xdr:cNvSpPr/>
      </xdr:nvSpPr>
      <xdr:spPr>
        <a:xfrm>
          <a:off x="14351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50394</xdr:rowOff>
    </xdr:from>
    <xdr:ext cx="762000" cy="259045"/>
    <xdr:sp macro="" textlink="">
      <xdr:nvSpPr>
        <xdr:cNvPr id="407" name="テキスト ボックス 406">
          <a:extLst>
            <a:ext uri="{FF2B5EF4-FFF2-40B4-BE49-F238E27FC236}">
              <a16:creationId xmlns:a16="http://schemas.microsoft.com/office/drawing/2014/main" id="{F82F04FF-6DD0-448B-B3EB-1E9F36F1B8B7}"/>
            </a:ext>
          </a:extLst>
        </xdr:cNvPr>
        <xdr:cNvSpPr txBox="1"/>
      </xdr:nvSpPr>
      <xdr:spPr>
        <a:xfrm>
          <a:off x="14020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08" name="楕円 407">
          <a:extLst>
            <a:ext uri="{FF2B5EF4-FFF2-40B4-BE49-F238E27FC236}">
              <a16:creationId xmlns:a16="http://schemas.microsoft.com/office/drawing/2014/main" id="{28DA8837-0A8B-4C97-B8C0-4B1A65E4BE8C}"/>
            </a:ext>
          </a:extLst>
        </xdr:cNvPr>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09" name="テキスト ボックス 408">
          <a:extLst>
            <a:ext uri="{FF2B5EF4-FFF2-40B4-BE49-F238E27FC236}">
              <a16:creationId xmlns:a16="http://schemas.microsoft.com/office/drawing/2014/main" id="{F05D7055-E1C0-475E-B567-3A554BB1A5A5}"/>
            </a:ext>
          </a:extLst>
        </xdr:cNvPr>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F7F63063-CF52-453C-8E42-196D715CBE29}"/>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DAF86A51-8F45-4332-B788-3392FD23DB32}"/>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9543A0A2-199C-4BF0-89E1-AE3E631D92ED}"/>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5CF6F22A-3AE5-4162-8D25-F77C4136A4D1}"/>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B7AFF5D8-C957-4EF3-8150-B2C6C2DE84C8}"/>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31618A73-7609-48C5-9190-7C10306E9BD8}"/>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3B29FA42-0D52-408D-9B3F-CFE1C84B68DD}"/>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ADCB3117-ED56-4E7A-8EB6-30D99E25478D}"/>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BE357B90-6341-4683-8013-59C1F3EB0D6C}"/>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A37C2799-95F5-4ED7-85BC-703BED31E29E}"/>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8E131B56-2C72-4551-9A13-6638237CA1B2}"/>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7CA29940-3705-41AB-830E-907AF9FF766D}"/>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9B50893F-01A8-45D6-9111-557A09C4C70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将来負担額については、地方債の現在高の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百万円の減により減少し、充当可能財源等の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百万円の増加により将来負担比率は、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今後も施設整備の平準化や整備規模の適正化を図っていき、将来負担比率の上昇抑制に努めていく。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AC6EA720-4EF1-4FA1-8553-98DFD3DFCE47}"/>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E1E0FBFE-3F8C-4D9C-B256-9B601674663B}"/>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BADE80EF-57C9-4C32-9176-7DD532AE9DE9}"/>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51EB63F0-577F-4DF8-8E30-F30FF8B4BFF7}"/>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5B708AF3-D392-416D-9881-10D8ACE8FED9}"/>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184E98E6-3F55-4149-A30D-F7E48C23378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F98D52AB-31D6-46F7-99CC-B5AD9154FCEB}"/>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49A41029-D81A-4914-B3AE-48D35C7B18F8}"/>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DD824A63-4D42-4E8E-BF67-BDEDFF0B28A5}"/>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D734E3A8-7337-4683-A70B-DD35798B6E3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EC3D8EAC-58A2-442D-BB90-443D429C0C32}"/>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2109D284-D1BA-4224-A1AD-37713E4FA271}"/>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A764DC32-5609-435E-88CF-B9E474C8CBD7}"/>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A5D0BFFD-2B57-4F15-87E6-06DA05BF1AA8}"/>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F15AA3DF-3A7A-4F6E-AE92-C05BB151754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31127845-0608-4FAE-BF17-18C39EB3621D}"/>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6AC48EB1-7195-4FB4-95D2-F07C295CB894}"/>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9D363DEE-94FE-4752-B59B-5C3EBD332B2F}"/>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BD03C675-9B5B-4DDF-9A8D-AC8BD32351E4}"/>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E61288CC-EB80-4680-A0C4-B685694D8B6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BFAECF6B-C43F-47EB-8F97-E3F62AD367FE}"/>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54F1B7BF-954B-4554-A492-3C66035A48A9}"/>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112849</xdr:rowOff>
    </xdr:from>
    <xdr:to>
      <xdr:col>77</xdr:col>
      <xdr:colOff>44450</xdr:colOff>
      <xdr:row>15</xdr:row>
      <xdr:rowOff>36769</xdr:rowOff>
    </xdr:to>
    <xdr:cxnSp macro="">
      <xdr:nvCxnSpPr>
        <xdr:cNvPr id="445" name="直線コネクタ 444">
          <a:extLst>
            <a:ext uri="{FF2B5EF4-FFF2-40B4-BE49-F238E27FC236}">
              <a16:creationId xmlns:a16="http://schemas.microsoft.com/office/drawing/2014/main" id="{DF73429F-85FA-4265-AF71-2843453901D3}"/>
            </a:ext>
          </a:extLst>
        </xdr:cNvPr>
        <xdr:cNvCxnSpPr/>
      </xdr:nvCxnSpPr>
      <xdr:spPr>
        <a:xfrm flipV="1">
          <a:off x="15290800" y="2513149"/>
          <a:ext cx="889000" cy="9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E477E5D7-DA26-4D4E-9F5F-C5D3C14BD7FF}"/>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35FC547E-2F1D-4A7A-8DB6-4D7B58ED73DD}"/>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168003</xdr:rowOff>
    </xdr:from>
    <xdr:to>
      <xdr:col>72</xdr:col>
      <xdr:colOff>203200</xdr:colOff>
      <xdr:row>15</xdr:row>
      <xdr:rowOff>36769</xdr:rowOff>
    </xdr:to>
    <xdr:cxnSp macro="">
      <xdr:nvCxnSpPr>
        <xdr:cNvPr id="448" name="直線コネクタ 447">
          <a:extLst>
            <a:ext uri="{FF2B5EF4-FFF2-40B4-BE49-F238E27FC236}">
              <a16:creationId xmlns:a16="http://schemas.microsoft.com/office/drawing/2014/main" id="{8EE02621-5D67-497E-A328-1298CAF03C96}"/>
            </a:ext>
          </a:extLst>
        </xdr:cNvPr>
        <xdr:cNvCxnSpPr/>
      </xdr:nvCxnSpPr>
      <xdr:spPr>
        <a:xfrm>
          <a:off x="14401800" y="256830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a:extLst>
            <a:ext uri="{FF2B5EF4-FFF2-40B4-BE49-F238E27FC236}">
              <a16:creationId xmlns:a16="http://schemas.microsoft.com/office/drawing/2014/main" id="{FA9E8FE6-BF6D-4F9E-8C06-5D9BA7B5C07B}"/>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50" name="テキスト ボックス 449">
          <a:extLst>
            <a:ext uri="{FF2B5EF4-FFF2-40B4-BE49-F238E27FC236}">
              <a16:creationId xmlns:a16="http://schemas.microsoft.com/office/drawing/2014/main" id="{4D622921-9147-4BE6-916D-E162292C007D}"/>
            </a:ext>
          </a:extLst>
        </xdr:cNvPr>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168003</xdr:rowOff>
    </xdr:from>
    <xdr:to>
      <xdr:col>68</xdr:col>
      <xdr:colOff>152400</xdr:colOff>
      <xdr:row>15</xdr:row>
      <xdr:rowOff>96520</xdr:rowOff>
    </xdr:to>
    <xdr:cxnSp macro="">
      <xdr:nvCxnSpPr>
        <xdr:cNvPr id="451" name="直線コネクタ 450">
          <a:extLst>
            <a:ext uri="{FF2B5EF4-FFF2-40B4-BE49-F238E27FC236}">
              <a16:creationId xmlns:a16="http://schemas.microsoft.com/office/drawing/2014/main" id="{04AE459C-AB85-44C0-BF71-47C904DD464C}"/>
            </a:ext>
          </a:extLst>
        </xdr:cNvPr>
        <xdr:cNvCxnSpPr/>
      </xdr:nvCxnSpPr>
      <xdr:spPr>
        <a:xfrm flipV="1">
          <a:off x="13512800" y="2568303"/>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19534</xdr:rowOff>
    </xdr:from>
    <xdr:to>
      <xdr:col>73</xdr:col>
      <xdr:colOff>44450</xdr:colOff>
      <xdr:row>14</xdr:row>
      <xdr:rowOff>121134</xdr:rowOff>
    </xdr:to>
    <xdr:sp macro="" textlink="">
      <xdr:nvSpPr>
        <xdr:cNvPr id="452" name="フローチャート: 判断 451">
          <a:extLst>
            <a:ext uri="{FF2B5EF4-FFF2-40B4-BE49-F238E27FC236}">
              <a16:creationId xmlns:a16="http://schemas.microsoft.com/office/drawing/2014/main" id="{4678B6A8-0E60-44DF-861B-478CC6BE2460}"/>
            </a:ext>
          </a:extLst>
        </xdr:cNvPr>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3" name="テキスト ボックス 452">
          <a:extLst>
            <a:ext uri="{FF2B5EF4-FFF2-40B4-BE49-F238E27FC236}">
              <a16:creationId xmlns:a16="http://schemas.microsoft.com/office/drawing/2014/main" id="{309E004A-75BE-4435-A4BD-4A3589EBAB6B}"/>
            </a:ext>
          </a:extLst>
        </xdr:cNvPr>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69185</xdr:rowOff>
    </xdr:from>
    <xdr:to>
      <xdr:col>68</xdr:col>
      <xdr:colOff>203200</xdr:colOff>
      <xdr:row>13</xdr:row>
      <xdr:rowOff>170785</xdr:rowOff>
    </xdr:to>
    <xdr:sp macro="" textlink="">
      <xdr:nvSpPr>
        <xdr:cNvPr id="454" name="フローチャート: 判断 453">
          <a:extLst>
            <a:ext uri="{FF2B5EF4-FFF2-40B4-BE49-F238E27FC236}">
              <a16:creationId xmlns:a16="http://schemas.microsoft.com/office/drawing/2014/main" id="{095229AD-5485-4C37-9EB1-406284A60F94}"/>
            </a:ext>
          </a:extLst>
        </xdr:cNvPr>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5" name="テキスト ボックス 454">
          <a:extLst>
            <a:ext uri="{FF2B5EF4-FFF2-40B4-BE49-F238E27FC236}">
              <a16:creationId xmlns:a16="http://schemas.microsoft.com/office/drawing/2014/main" id="{A8920B1D-10FD-49D7-A625-B6C0A341D77E}"/>
            </a:ext>
          </a:extLst>
        </xdr:cNvPr>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a:extLst>
            <a:ext uri="{FF2B5EF4-FFF2-40B4-BE49-F238E27FC236}">
              <a16:creationId xmlns:a16="http://schemas.microsoft.com/office/drawing/2014/main" id="{21D16937-49E4-4FBB-9E4E-855E44FF42BD}"/>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a:extLst>
            <a:ext uri="{FF2B5EF4-FFF2-40B4-BE49-F238E27FC236}">
              <a16:creationId xmlns:a16="http://schemas.microsoft.com/office/drawing/2014/main" id="{8DF8B78F-971C-458A-A95B-3ADC0AA89725}"/>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22236CEB-49AC-42B8-BA3C-B0AB683B1978}"/>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E481B65A-FD33-441D-9AD0-926C64F9666A}"/>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35AEF1AD-A453-409C-AEBD-853F5FE77F41}"/>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42EE2C6A-F5BC-47D7-A1CE-125C1DDC34C7}"/>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E32307FB-CF67-43CC-8191-777AFD14E5EB}"/>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62049</xdr:rowOff>
    </xdr:from>
    <xdr:to>
      <xdr:col>77</xdr:col>
      <xdr:colOff>95250</xdr:colOff>
      <xdr:row>14</xdr:row>
      <xdr:rowOff>163649</xdr:rowOff>
    </xdr:to>
    <xdr:sp macro="" textlink="">
      <xdr:nvSpPr>
        <xdr:cNvPr id="463" name="楕円 462">
          <a:extLst>
            <a:ext uri="{FF2B5EF4-FFF2-40B4-BE49-F238E27FC236}">
              <a16:creationId xmlns:a16="http://schemas.microsoft.com/office/drawing/2014/main" id="{A1CBE527-723F-430D-A701-F83F74F5763B}"/>
            </a:ext>
          </a:extLst>
        </xdr:cNvPr>
        <xdr:cNvSpPr/>
      </xdr:nvSpPr>
      <xdr:spPr>
        <a:xfrm>
          <a:off x="16129000" y="246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148426</xdr:rowOff>
    </xdr:from>
    <xdr:ext cx="736600" cy="259045"/>
    <xdr:sp macro="" textlink="">
      <xdr:nvSpPr>
        <xdr:cNvPr id="464" name="テキスト ボックス 463">
          <a:extLst>
            <a:ext uri="{FF2B5EF4-FFF2-40B4-BE49-F238E27FC236}">
              <a16:creationId xmlns:a16="http://schemas.microsoft.com/office/drawing/2014/main" id="{36D5B6C1-96E0-4242-9A47-6CD2D1528DE4}"/>
            </a:ext>
          </a:extLst>
        </xdr:cNvPr>
        <xdr:cNvSpPr txBox="1"/>
      </xdr:nvSpPr>
      <xdr:spPr>
        <a:xfrm>
          <a:off x="15798800" y="2548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157419</xdr:rowOff>
    </xdr:from>
    <xdr:to>
      <xdr:col>73</xdr:col>
      <xdr:colOff>44450</xdr:colOff>
      <xdr:row>15</xdr:row>
      <xdr:rowOff>87569</xdr:rowOff>
    </xdr:to>
    <xdr:sp macro="" textlink="">
      <xdr:nvSpPr>
        <xdr:cNvPr id="465" name="楕円 464">
          <a:extLst>
            <a:ext uri="{FF2B5EF4-FFF2-40B4-BE49-F238E27FC236}">
              <a16:creationId xmlns:a16="http://schemas.microsoft.com/office/drawing/2014/main" id="{4B648E96-BB5F-4F35-87B8-3E4BE46E4889}"/>
            </a:ext>
          </a:extLst>
        </xdr:cNvPr>
        <xdr:cNvSpPr/>
      </xdr:nvSpPr>
      <xdr:spPr>
        <a:xfrm>
          <a:off x="15240000" y="255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72346</xdr:rowOff>
    </xdr:from>
    <xdr:ext cx="762000" cy="259045"/>
    <xdr:sp macro="" textlink="">
      <xdr:nvSpPr>
        <xdr:cNvPr id="466" name="テキスト ボックス 465">
          <a:extLst>
            <a:ext uri="{FF2B5EF4-FFF2-40B4-BE49-F238E27FC236}">
              <a16:creationId xmlns:a16="http://schemas.microsoft.com/office/drawing/2014/main" id="{9B73D1E2-DE57-41D0-87A1-1C8503414597}"/>
            </a:ext>
          </a:extLst>
        </xdr:cNvPr>
        <xdr:cNvSpPr txBox="1"/>
      </xdr:nvSpPr>
      <xdr:spPr>
        <a:xfrm>
          <a:off x="14909800" y="26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117203</xdr:rowOff>
    </xdr:from>
    <xdr:to>
      <xdr:col>68</xdr:col>
      <xdr:colOff>203200</xdr:colOff>
      <xdr:row>15</xdr:row>
      <xdr:rowOff>47353</xdr:rowOff>
    </xdr:to>
    <xdr:sp macro="" textlink="">
      <xdr:nvSpPr>
        <xdr:cNvPr id="467" name="楕円 466">
          <a:extLst>
            <a:ext uri="{FF2B5EF4-FFF2-40B4-BE49-F238E27FC236}">
              <a16:creationId xmlns:a16="http://schemas.microsoft.com/office/drawing/2014/main" id="{BD7F4EEC-55A1-48A2-B0DE-7615A85A9227}"/>
            </a:ext>
          </a:extLst>
        </xdr:cNvPr>
        <xdr:cNvSpPr/>
      </xdr:nvSpPr>
      <xdr:spPr>
        <a:xfrm>
          <a:off x="14351000" y="251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32130</xdr:rowOff>
    </xdr:from>
    <xdr:ext cx="762000" cy="259045"/>
    <xdr:sp macro="" textlink="">
      <xdr:nvSpPr>
        <xdr:cNvPr id="468" name="テキスト ボックス 467">
          <a:extLst>
            <a:ext uri="{FF2B5EF4-FFF2-40B4-BE49-F238E27FC236}">
              <a16:creationId xmlns:a16="http://schemas.microsoft.com/office/drawing/2014/main" id="{41F5ECD9-115C-48A6-AC6D-8AF614CFCE6B}"/>
            </a:ext>
          </a:extLst>
        </xdr:cNvPr>
        <xdr:cNvSpPr txBox="1"/>
      </xdr:nvSpPr>
      <xdr:spPr>
        <a:xfrm>
          <a:off x="14020800" y="260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45720</xdr:rowOff>
    </xdr:from>
    <xdr:to>
      <xdr:col>64</xdr:col>
      <xdr:colOff>152400</xdr:colOff>
      <xdr:row>15</xdr:row>
      <xdr:rowOff>147320</xdr:rowOff>
    </xdr:to>
    <xdr:sp macro="" textlink="">
      <xdr:nvSpPr>
        <xdr:cNvPr id="469" name="楕円 468">
          <a:extLst>
            <a:ext uri="{FF2B5EF4-FFF2-40B4-BE49-F238E27FC236}">
              <a16:creationId xmlns:a16="http://schemas.microsoft.com/office/drawing/2014/main" id="{E3C08B7F-933E-4B5F-8A59-6545FEC4BD88}"/>
            </a:ext>
          </a:extLst>
        </xdr:cNvPr>
        <xdr:cNvSpPr/>
      </xdr:nvSpPr>
      <xdr:spPr>
        <a:xfrm>
          <a:off x="13462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132097</xdr:rowOff>
    </xdr:from>
    <xdr:ext cx="762000" cy="259045"/>
    <xdr:sp macro="" textlink="">
      <xdr:nvSpPr>
        <xdr:cNvPr id="470" name="テキスト ボックス 469">
          <a:extLst>
            <a:ext uri="{FF2B5EF4-FFF2-40B4-BE49-F238E27FC236}">
              <a16:creationId xmlns:a16="http://schemas.microsoft.com/office/drawing/2014/main" id="{99A34211-1B34-4A51-A23E-4C9659EB4948}"/>
            </a:ext>
          </a:extLst>
        </xdr:cNvPr>
        <xdr:cNvSpPr txBox="1"/>
      </xdr:nvSpPr>
      <xdr:spPr>
        <a:xfrm>
          <a:off x="13131800" y="270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沖縄県本部町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13,002
12,828
54.37
9,554,154
9,177,077
363,113
4,320,482
8,108,799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毎年度退職者と同数以下で新規採用を行っているため、類似団体平均値よりも低い値で推移している。引き続き、行政サービスの質を低下させることないよう、業務とのバランスを考慮した職員採用を行い定員管理に努めていく。</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168910</xdr:rowOff>
    </xdr:from>
    <xdr:to>
      <xdr:col>24</xdr:col>
      <xdr:colOff>25400</xdr:colOff>
      <xdr:row>35</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982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168910</xdr:rowOff>
    </xdr:from>
    <xdr:to>
      <xdr:col>19</xdr:col>
      <xdr:colOff>187325</xdr:colOff>
      <xdr:row>35</xdr:row>
      <xdr:rowOff>54610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982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44467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46990</xdr:rowOff>
    </xdr:from>
    <xdr:to>
      <xdr:col>15</xdr:col>
      <xdr:colOff>98425</xdr:colOff>
      <xdr:row>35</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47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120667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35560</xdr:rowOff>
    </xdr:from>
    <xdr:to>
      <xdr:col>11</xdr:col>
      <xdr:colOff>9525</xdr:colOff>
      <xdr:row>35</xdr:row>
      <xdr:rowOff>46990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363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52087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125730</xdr:rowOff>
    </xdr:from>
    <xdr:to>
      <xdr:col>24</xdr:col>
      <xdr:colOff>76200</xdr:colOff>
      <xdr:row>35</xdr:row>
      <xdr:rowOff>55880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34307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6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118110</xdr:rowOff>
    </xdr:from>
    <xdr:to>
      <xdr:col>20</xdr:col>
      <xdr:colOff>38100</xdr:colOff>
      <xdr:row>35</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58437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16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3810</xdr:rowOff>
    </xdr:from>
    <xdr:to>
      <xdr:col>15</xdr:col>
      <xdr:colOff>149225</xdr:colOff>
      <xdr:row>35</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115587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167640</xdr:rowOff>
    </xdr:from>
    <xdr:to>
      <xdr:col>11</xdr:col>
      <xdr:colOff>60325</xdr:colOff>
      <xdr:row>35</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107967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156210</xdr:rowOff>
    </xdr:from>
    <xdr:to>
      <xdr:col>6</xdr:col>
      <xdr:colOff>171450</xdr:colOff>
      <xdr:row>35</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96537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5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の増加となっているおり、令和２年度より類似団体平均値より高い値で推移している。人件費の抑制を図っていることもあり、業務委託費等の経費の削減が困難な状況ではあるが、引き続き増加の抑制に努め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79375</xdr:rowOff>
    </xdr:from>
    <xdr:to>
      <xdr:col>82</xdr:col>
      <xdr:colOff>107950</xdr:colOff>
      <xdr:row>17</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822575"/>
          <a:ext cx="8382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140352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1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79375</xdr:rowOff>
    </xdr:from>
    <xdr:to>
      <xdr:col>78</xdr:col>
      <xdr:colOff>69850</xdr:colOff>
      <xdr:row>16</xdr:row>
      <xdr:rowOff>146050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8225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22225</xdr:rowOff>
    </xdr:from>
    <xdr:to>
      <xdr:col>73</xdr:col>
      <xdr:colOff>180975</xdr:colOff>
      <xdr:row>16</xdr:row>
      <xdr:rowOff>146050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76542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140352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79375</xdr:rowOff>
    </xdr:from>
    <xdr:to>
      <xdr:col>69</xdr:col>
      <xdr:colOff>92075</xdr:colOff>
      <xdr:row>16</xdr:row>
      <xdr:rowOff>22225</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6511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76852</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76200</xdr:rowOff>
    </xdr:from>
    <xdr:to>
      <xdr:col>82</xdr:col>
      <xdr:colOff>158750</xdr:colOff>
      <xdr:row>18</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48277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28575</xdr:rowOff>
    </xdr:from>
    <xdr:to>
      <xdr:col>78</xdr:col>
      <xdr:colOff>120650</xdr:colOff>
      <xdr:row>16</xdr:row>
      <xdr:rowOff>130175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77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114952</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858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95250</xdr:rowOff>
    </xdr:from>
    <xdr:to>
      <xdr:col>74</xdr:col>
      <xdr:colOff>31750</xdr:colOff>
      <xdr:row>17</xdr:row>
      <xdr:rowOff>25400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10177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142875</xdr:rowOff>
    </xdr:from>
    <xdr:to>
      <xdr:col>69</xdr:col>
      <xdr:colOff>142875</xdr:colOff>
      <xdr:row>16</xdr:row>
      <xdr:rowOff>73025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71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83202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4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28575</xdr:rowOff>
    </xdr:from>
    <xdr:to>
      <xdr:col>65</xdr:col>
      <xdr:colOff>53975</xdr:colOff>
      <xdr:row>15</xdr:row>
      <xdr:rowOff>130175</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60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140352</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36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毎年度改善されており、令和４年度も対前年度比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ポイントの改善となっている。しかし、類似団体平均値よりも高い値で推移しており、経費の削減が困難な項目であるが、引き続き、増加を抑制していく必要がある。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58</xdr:row>
      <xdr:rowOff>18143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987800" y="98751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18143</xdr:rowOff>
    </xdr:from>
    <xdr:to>
      <xdr:col>19</xdr:col>
      <xdr:colOff>187325</xdr:colOff>
      <xdr:row>58</xdr:row>
      <xdr:rowOff>105228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9622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105228</xdr:rowOff>
    </xdr:from>
    <xdr:to>
      <xdr:col>15</xdr:col>
      <xdr:colOff>98425</xdr:colOff>
      <xdr:row>58</xdr:row>
      <xdr:rowOff>159657</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10049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159657</xdr:rowOff>
    </xdr:from>
    <xdr:to>
      <xdr:col>11</xdr:col>
      <xdr:colOff>9525</xdr:colOff>
      <xdr:row>59</xdr:row>
      <xdr:rowOff>53522</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flipV="1">
          <a:off x="1320800" y="10103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138793</xdr:rowOff>
    </xdr:from>
    <xdr:to>
      <xdr:col>20</xdr:col>
      <xdr:colOff>38100</xdr:colOff>
      <xdr:row>58</xdr:row>
      <xdr:rowOff>68943</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53720</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99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54428</xdr:rowOff>
    </xdr:from>
    <xdr:to>
      <xdr:col>15</xdr:col>
      <xdr:colOff>149225</xdr:colOff>
      <xdr:row>58</xdr:row>
      <xdr:rowOff>156028</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140805</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108857</xdr:rowOff>
    </xdr:from>
    <xdr:to>
      <xdr:col>11</xdr:col>
      <xdr:colOff>60325</xdr:colOff>
      <xdr:row>59</xdr:row>
      <xdr:rowOff>39007</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23784</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2722</xdr:rowOff>
    </xdr:from>
    <xdr:to>
      <xdr:col>6</xdr:col>
      <xdr:colOff>171450</xdr:colOff>
      <xdr:row>59</xdr:row>
      <xdr:rowOff>104322</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89099</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経費比率については、増減をくりかして、概ね横ばいではあるが、公共下水道特別会計への繰出金があるため、類似団体平均を上回っている。今後は、下水道施設の更新業務が見込まれているため、悪化することが見込まれる。独立採算の原則に立ち返った料金の値上げによる健全化などを検討していく必要がある。</a:t>
          </a: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59</xdr:row>
      <xdr:rowOff>14333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10071100"/>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30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53522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10071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159657</xdr:rowOff>
    </xdr:from>
    <xdr:to>
      <xdr:col>73</xdr:col>
      <xdr:colOff>180975</xdr:colOff>
      <xdr:row>59</xdr:row>
      <xdr:rowOff>53522</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103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159657</xdr:rowOff>
    </xdr:from>
    <xdr:to>
      <xdr:col>69</xdr:col>
      <xdr:colOff>92075</xdr:colOff>
      <xdr:row>59</xdr:row>
      <xdr:rowOff>53522</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103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37754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134983</xdr:rowOff>
    </xdr:from>
    <xdr:to>
      <xdr:col>82</xdr:col>
      <xdr:colOff>158750</xdr:colOff>
      <xdr:row>59</xdr:row>
      <xdr:rowOff>65133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0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107060</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0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2722</xdr:rowOff>
    </xdr:from>
    <xdr:to>
      <xdr:col>74</xdr:col>
      <xdr:colOff>31750</xdr:colOff>
      <xdr:row>59</xdr:row>
      <xdr:rowOff>104322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89099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108857</xdr:rowOff>
    </xdr:from>
    <xdr:to>
      <xdr:col>69</xdr:col>
      <xdr:colOff>142875</xdr:colOff>
      <xdr:row>59</xdr:row>
      <xdr:rowOff>39007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23784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2722</xdr:rowOff>
    </xdr:from>
    <xdr:to>
      <xdr:col>65</xdr:col>
      <xdr:colOff>53975</xdr:colOff>
      <xdr:row>59</xdr:row>
      <xdr:rowOff>104322</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89099</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補助費等については、令和３年度までは改善傾向にあったが、令和４年度については、離島航路運営補助や北部広域市町村圏事務組合負担金等の増加により、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ポイントの増加となっている。今後も適正な補助金に努めていく必要がある。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35560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5049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161290</xdr:rowOff>
    </xdr:from>
    <xdr:to>
      <xdr:col>78</xdr:col>
      <xdr:colOff>69850</xdr:colOff>
      <xdr:row>38</xdr:row>
      <xdr:rowOff>96520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5049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96520</xdr:rowOff>
    </xdr:from>
    <xdr:to>
      <xdr:col>73</xdr:col>
      <xdr:colOff>180975</xdr:colOff>
      <xdr:row>38</xdr:row>
      <xdr:rowOff>142240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61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5097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142240</xdr:rowOff>
    </xdr:from>
    <xdr:to>
      <xdr:col>69</xdr:col>
      <xdr:colOff>92075</xdr:colOff>
      <xdr:row>38</xdr:row>
      <xdr:rowOff>149860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657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20337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138447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156210</xdr:rowOff>
    </xdr:from>
    <xdr:to>
      <xdr:col>82</xdr:col>
      <xdr:colOff>158750</xdr:colOff>
      <xdr:row>38</xdr:row>
      <xdr:rowOff>86360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128287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45720</xdr:rowOff>
    </xdr:from>
    <xdr:to>
      <xdr:col>74</xdr:col>
      <xdr:colOff>31750</xdr:colOff>
      <xdr:row>38</xdr:row>
      <xdr:rowOff>147320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132097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91440</xdr:rowOff>
    </xdr:from>
    <xdr:to>
      <xdr:col>69</xdr:col>
      <xdr:colOff>142875</xdr:colOff>
      <xdr:row>39</xdr:row>
      <xdr:rowOff>21590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6367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99060</xdr:rowOff>
    </xdr:from>
    <xdr:to>
      <xdr:col>65</xdr:col>
      <xdr:colOff>53975</xdr:colOff>
      <xdr:row>39</xdr:row>
      <xdr:rowOff>29210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13987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近年、文教施設の整備事業が集中したことにより、地方債の元利償還金が膨らんでおり、公債費に係る経常経費比率が類似団体平均を</a:t>
          </a:r>
          <a:r>
            <a:rPr kumimoji="1" lang="en-US" altLang="ja-JP" sz="1300" baseline="0">
              <a:latin typeface="ＭＳ Ｐゴシック" panose="020B0600070205080204" pitchFamily="50" charset="-128"/>
              <a:ea typeface="ＭＳ Ｐゴシック" panose="020B0600070205080204" pitchFamily="50" charset="-128"/>
            </a:rPr>
            <a:t>1.3</a:t>
          </a:r>
          <a:r>
            <a:rPr kumimoji="1" lang="ja-JP" altLang="en-US" sz="1300" baseline="0">
              <a:latin typeface="ＭＳ Ｐゴシック" panose="020B0600070205080204" pitchFamily="50" charset="-128"/>
              <a:ea typeface="ＭＳ Ｐゴシック" panose="020B0600070205080204" pitchFamily="50" charset="-128"/>
            </a:rPr>
            <a:t>ポイント上回っている。今後も元利償還金は増える見込みであるため引き続き増加を抑制していく必要がある。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129287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271500"/>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92711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2715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110998</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2943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110998</xdr:rowOff>
    </xdr:from>
    <xdr:to>
      <xdr:col>11</xdr:col>
      <xdr:colOff>9525</xdr:colOff>
      <xdr:row>77</xdr:row>
      <xdr:rowOff>115570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312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117112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78487</xdr:rowOff>
    </xdr:from>
    <xdr:to>
      <xdr:col>24</xdr:col>
      <xdr:colOff>76200</xdr:colOff>
      <xdr:row>78</xdr:row>
      <xdr:rowOff>8637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50564</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60198</xdr:rowOff>
    </xdr:from>
    <xdr:to>
      <xdr:col>11</xdr:col>
      <xdr:colOff>60325</xdr:colOff>
      <xdr:row>77</xdr:row>
      <xdr:rowOff>161798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146575</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人件費については類似団体を下回っているが、それ以外の経費については、すべて類似団体を上回っており、経常経費の削減に向け、今後も引き続き取組んでいく必要がある。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20320</xdr:rowOff>
    </xdr:from>
    <xdr:to>
      <xdr:col>82</xdr:col>
      <xdr:colOff>107950</xdr:colOff>
      <xdr:row>78</xdr:row>
      <xdr:rowOff>142239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393420"/>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107966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20320</xdr:rowOff>
    </xdr:from>
    <xdr:to>
      <xdr:col>78</xdr:col>
      <xdr:colOff>69850</xdr:colOff>
      <xdr:row>79</xdr:row>
      <xdr:rowOff>73661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393420"/>
          <a:ext cx="889000" cy="2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20320</xdr:rowOff>
    </xdr:from>
    <xdr:to>
      <xdr:col>73</xdr:col>
      <xdr:colOff>180975</xdr:colOff>
      <xdr:row>79</xdr:row>
      <xdr:rowOff>73661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5648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20320</xdr:rowOff>
    </xdr:from>
    <xdr:to>
      <xdr:col>69</xdr:col>
      <xdr:colOff>92075</xdr:colOff>
      <xdr:row>79</xdr:row>
      <xdr:rowOff>27939</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004800" y="135648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157497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119397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91439</xdr:rowOff>
    </xdr:from>
    <xdr:to>
      <xdr:col>82</xdr:col>
      <xdr:colOff>158750</xdr:colOff>
      <xdr:row>79</xdr:row>
      <xdr:rowOff>21589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63516</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140970</xdr:rowOff>
    </xdr:from>
    <xdr:to>
      <xdr:col>78</xdr:col>
      <xdr:colOff>120650</xdr:colOff>
      <xdr:row>78</xdr:row>
      <xdr:rowOff>71120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55897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22861</xdr:rowOff>
    </xdr:from>
    <xdr:to>
      <xdr:col>74</xdr:col>
      <xdr:colOff>31750</xdr:colOff>
      <xdr:row>79</xdr:row>
      <xdr:rowOff>124461</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109238</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140970</xdr:rowOff>
    </xdr:from>
    <xdr:to>
      <xdr:col>69</xdr:col>
      <xdr:colOff>142875</xdr:colOff>
      <xdr:row>79</xdr:row>
      <xdr:rowOff>71120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55897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148589</xdr:rowOff>
    </xdr:from>
    <xdr:to>
      <xdr:col>65</xdr:col>
      <xdr:colOff>53975</xdr:colOff>
      <xdr:row>79</xdr:row>
      <xdr:rowOff>78739</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63516</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沖縄県本部町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123300</xdr:rowOff>
    </xdr:from>
    <xdr:to>
      <xdr:col>29</xdr:col>
      <xdr:colOff>127000</xdr:colOff>
      <xdr:row>16</xdr:row>
      <xdr:rowOff>157580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914125"/>
          <a:ext cx="647700" cy="34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85159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04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157580</xdr:rowOff>
    </xdr:from>
    <xdr:to>
      <xdr:col>26</xdr:col>
      <xdr:colOff>50800</xdr:colOff>
      <xdr:row>17</xdr:row>
      <xdr:rowOff>8131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948405"/>
          <a:ext cx="698500" cy="22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18071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3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8131</xdr:rowOff>
    </xdr:from>
    <xdr:to>
      <xdr:col>22</xdr:col>
      <xdr:colOff>114300</xdr:colOff>
      <xdr:row>17</xdr:row>
      <xdr:rowOff>59904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970406"/>
          <a:ext cx="698500" cy="51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25263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64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59904</xdr:rowOff>
    </xdr:from>
    <xdr:to>
      <xdr:col>18</xdr:col>
      <xdr:colOff>177800</xdr:colOff>
      <xdr:row>17</xdr:row>
      <xdr:rowOff>86344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22179"/>
          <a:ext cx="698500" cy="26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50852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7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64481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8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72500</xdr:rowOff>
    </xdr:from>
    <xdr:to>
      <xdr:col>29</xdr:col>
      <xdr:colOff>177800</xdr:colOff>
      <xdr:row>17</xdr:row>
      <xdr:rowOff>2650</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863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44577</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83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106780</xdr:rowOff>
    </xdr:from>
    <xdr:to>
      <xdr:col>26</xdr:col>
      <xdr:colOff>101600</xdr:colOff>
      <xdr:row>17</xdr:row>
      <xdr:rowOff>36930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897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21707</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98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128781</xdr:rowOff>
    </xdr:from>
    <xdr:to>
      <xdr:col>22</xdr:col>
      <xdr:colOff>165100</xdr:colOff>
      <xdr:row>17</xdr:row>
      <xdr:rowOff>58931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19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43708</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05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9104</xdr:rowOff>
    </xdr:from>
    <xdr:to>
      <xdr:col>19</xdr:col>
      <xdr:colOff>38100</xdr:colOff>
      <xdr:row>17</xdr:row>
      <xdr:rowOff>110704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71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95481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05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35544</xdr:rowOff>
    </xdr:from>
    <xdr:to>
      <xdr:col>15</xdr:col>
      <xdr:colOff>101600</xdr:colOff>
      <xdr:row>17</xdr:row>
      <xdr:rowOff>137144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97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121921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08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316262</xdr:rowOff>
    </xdr:from>
    <xdr:to>
      <xdr:col>29</xdr:col>
      <xdr:colOff>127000</xdr:colOff>
      <xdr:row>35</xdr:row>
      <xdr:rowOff>19101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583712"/>
          <a:ext cx="647700" cy="45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322254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8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12491</xdr:rowOff>
    </xdr:from>
    <xdr:to>
      <xdr:col>26</xdr:col>
      <xdr:colOff>50800</xdr:colOff>
      <xdr:row>35</xdr:row>
      <xdr:rowOff>19101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622841"/>
          <a:ext cx="698500" cy="6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120076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3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12491</xdr:rowOff>
    </xdr:from>
    <xdr:to>
      <xdr:col>22</xdr:col>
      <xdr:colOff>114300</xdr:colOff>
      <xdr:row>35</xdr:row>
      <xdr:rowOff>81166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622841"/>
          <a:ext cx="698500" cy="68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7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81166</xdr:rowOff>
    </xdr:from>
    <xdr:to>
      <xdr:col>18</xdr:col>
      <xdr:colOff>177800</xdr:colOff>
      <xdr:row>35</xdr:row>
      <xdr:rowOff>99149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691516"/>
          <a:ext cx="698500" cy="17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177798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78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196638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265462</xdr:rowOff>
    </xdr:from>
    <xdr:to>
      <xdr:col>29</xdr:col>
      <xdr:colOff>177800</xdr:colOff>
      <xdr:row>35</xdr:row>
      <xdr:rowOff>24162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532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110539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37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311201</xdr:rowOff>
    </xdr:from>
    <xdr:to>
      <xdr:col>26</xdr:col>
      <xdr:colOff>101600</xdr:colOff>
      <xdr:row>35</xdr:row>
      <xdr:rowOff>69901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578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80078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34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304591</xdr:rowOff>
    </xdr:from>
    <xdr:to>
      <xdr:col>22</xdr:col>
      <xdr:colOff>165100</xdr:colOff>
      <xdr:row>35</xdr:row>
      <xdr:rowOff>63291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572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73467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3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30366</xdr:rowOff>
    </xdr:from>
    <xdr:to>
      <xdr:col>19</xdr:col>
      <xdr:colOff>38100</xdr:colOff>
      <xdr:row>35</xdr:row>
      <xdr:rowOff>131966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640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142143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40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48349</xdr:rowOff>
    </xdr:from>
    <xdr:to>
      <xdr:col>15</xdr:col>
      <xdr:colOff>101600</xdr:colOff>
      <xdr:row>35</xdr:row>
      <xdr:rowOff>149949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58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160126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427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沖縄県本部町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13,002
12,828
54.37
9,554,154
9,177,077
363,113
4,320,482
8,108,799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30192</xdr:rowOff>
    </xdr:from>
    <xdr:to>
      <xdr:col>24</xdr:col>
      <xdr:colOff>63500</xdr:colOff>
      <xdr:row>36</xdr:row>
      <xdr:rowOff>59269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02392"/>
          <a:ext cx="838200" cy="2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128890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58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59269</xdr:rowOff>
    </xdr:from>
    <xdr:to>
      <xdr:col>19</xdr:col>
      <xdr:colOff>177800</xdr:colOff>
      <xdr:row>36</xdr:row>
      <xdr:rowOff>79322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31469"/>
          <a:ext cx="889000" cy="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61057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79322</xdr:rowOff>
    </xdr:from>
    <xdr:to>
      <xdr:col>15</xdr:col>
      <xdr:colOff>50800</xdr:colOff>
      <xdr:row>36</xdr:row>
      <xdr:rowOff>161207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51522"/>
          <a:ext cx="889000" cy="8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67622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161207</xdr:rowOff>
    </xdr:from>
    <xdr:to>
      <xdr:col>10</xdr:col>
      <xdr:colOff>114300</xdr:colOff>
      <xdr:row>37</xdr:row>
      <xdr:rowOff>4963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33407"/>
          <a:ext cx="889000" cy="1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127931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138653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150842</xdr:rowOff>
    </xdr:from>
    <xdr:to>
      <xdr:col>24</xdr:col>
      <xdr:colOff>114300</xdr:colOff>
      <xdr:row>36</xdr:row>
      <xdr:rowOff>80992</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5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129269</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8469</xdr:rowOff>
    </xdr:from>
    <xdr:to>
      <xdr:col>20</xdr:col>
      <xdr:colOff>38100</xdr:colOff>
      <xdr:row>36</xdr:row>
      <xdr:rowOff>110069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8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101196</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27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28522</xdr:rowOff>
    </xdr:from>
    <xdr:to>
      <xdr:col>15</xdr:col>
      <xdr:colOff>101600</xdr:colOff>
      <xdr:row>36</xdr:row>
      <xdr:rowOff>130122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0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121249</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29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110407</xdr:rowOff>
    </xdr:from>
    <xdr:to>
      <xdr:col>10</xdr:col>
      <xdr:colOff>165100</xdr:colOff>
      <xdr:row>37</xdr:row>
      <xdr:rowOff>40557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8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31684</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7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125613</xdr:rowOff>
    </xdr:from>
    <xdr:to>
      <xdr:col>6</xdr:col>
      <xdr:colOff>38100</xdr:colOff>
      <xdr:row>37</xdr:row>
      <xdr:rowOff>55763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46890</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9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59425</xdr:rowOff>
    </xdr:from>
    <xdr:to>
      <xdr:col>24</xdr:col>
      <xdr:colOff>63500</xdr:colOff>
      <xdr:row>56</xdr:row>
      <xdr:rowOff>112702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660625"/>
          <a:ext cx="838200" cy="5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148115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06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97134</xdr:rowOff>
    </xdr:from>
    <xdr:to>
      <xdr:col>19</xdr:col>
      <xdr:colOff>177800</xdr:colOff>
      <xdr:row>56</xdr:row>
      <xdr:rowOff>112702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2908300" y="9698334"/>
          <a:ext cx="889000" cy="1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111106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74842</xdr:rowOff>
    </xdr:from>
    <xdr:to>
      <xdr:col>15</xdr:col>
      <xdr:colOff>50800</xdr:colOff>
      <xdr:row>56</xdr:row>
      <xdr:rowOff>97134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676042"/>
          <a:ext cx="889000" cy="2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74842</xdr:rowOff>
    </xdr:from>
    <xdr:to>
      <xdr:col>10</xdr:col>
      <xdr:colOff>114300</xdr:colOff>
      <xdr:row>56</xdr:row>
      <xdr:rowOff>121376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676042"/>
          <a:ext cx="889000" cy="4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108660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133413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8625</xdr:rowOff>
    </xdr:from>
    <xdr:to>
      <xdr:col>24</xdr:col>
      <xdr:colOff>114300</xdr:colOff>
      <xdr:row>56</xdr:row>
      <xdr:rowOff>110225</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60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158502</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58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61902</xdr:rowOff>
    </xdr:from>
    <xdr:to>
      <xdr:col>20</xdr:col>
      <xdr:colOff>38100</xdr:colOff>
      <xdr:row>56</xdr:row>
      <xdr:rowOff>163502</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66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154629</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75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46334</xdr:rowOff>
    </xdr:from>
    <xdr:to>
      <xdr:col>15</xdr:col>
      <xdr:colOff>101600</xdr:colOff>
      <xdr:row>56</xdr:row>
      <xdr:rowOff>147934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64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139061</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74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24042</xdr:rowOff>
    </xdr:from>
    <xdr:to>
      <xdr:col>10</xdr:col>
      <xdr:colOff>165100</xdr:colOff>
      <xdr:row>56</xdr:row>
      <xdr:rowOff>125642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62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116769</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7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70576</xdr:rowOff>
    </xdr:from>
    <xdr:to>
      <xdr:col>6</xdr:col>
      <xdr:colOff>38100</xdr:colOff>
      <xdr:row>57</xdr:row>
      <xdr:rowOff>726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67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163303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76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113106</xdr:rowOff>
    </xdr:from>
    <xdr:to>
      <xdr:col>24</xdr:col>
      <xdr:colOff>63500</xdr:colOff>
      <xdr:row>77</xdr:row>
      <xdr:rowOff>135776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314756"/>
          <a:ext cx="8382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98628</xdr:rowOff>
    </xdr:from>
    <xdr:to>
      <xdr:col>19</xdr:col>
      <xdr:colOff>177800</xdr:colOff>
      <xdr:row>77</xdr:row>
      <xdr:rowOff>113106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30027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168369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37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46659</xdr:rowOff>
    </xdr:from>
    <xdr:to>
      <xdr:col>15</xdr:col>
      <xdr:colOff>50800</xdr:colOff>
      <xdr:row>77</xdr:row>
      <xdr:rowOff>98628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248309"/>
          <a:ext cx="8890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28694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46659</xdr:rowOff>
    </xdr:from>
    <xdr:to>
      <xdr:col>10</xdr:col>
      <xdr:colOff>114300</xdr:colOff>
      <xdr:row>78</xdr:row>
      <xdr:rowOff>26085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248309"/>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57763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84976</xdr:rowOff>
    </xdr:from>
    <xdr:to>
      <xdr:col>24</xdr:col>
      <xdr:colOff>114300</xdr:colOff>
      <xdr:row>78</xdr:row>
      <xdr:rowOff>15126</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63403</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6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62306</xdr:rowOff>
    </xdr:from>
    <xdr:to>
      <xdr:col>20</xdr:col>
      <xdr:colOff>38100</xdr:colOff>
      <xdr:row>77</xdr:row>
      <xdr:rowOff>163906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6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8983</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03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47828</xdr:rowOff>
    </xdr:from>
    <xdr:to>
      <xdr:col>15</xdr:col>
      <xdr:colOff>101600</xdr:colOff>
      <xdr:row>77</xdr:row>
      <xdr:rowOff>149428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4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165955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02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167309</xdr:rowOff>
    </xdr:from>
    <xdr:to>
      <xdr:col>10</xdr:col>
      <xdr:colOff>165100</xdr:colOff>
      <xdr:row>77</xdr:row>
      <xdr:rowOff>97459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1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113986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297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146735</xdr:rowOff>
    </xdr:from>
    <xdr:to>
      <xdr:col>6</xdr:col>
      <xdr:colOff>38100</xdr:colOff>
      <xdr:row>78</xdr:row>
      <xdr:rowOff>76885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4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68012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4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146786</xdr:rowOff>
    </xdr:from>
    <xdr:to>
      <xdr:col>24</xdr:col>
      <xdr:colOff>63500</xdr:colOff>
      <xdr:row>92</xdr:row>
      <xdr:rowOff>7200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5577286"/>
          <a:ext cx="838200" cy="20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86661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7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7200</xdr:rowOff>
    </xdr:from>
    <xdr:to>
      <xdr:col>19</xdr:col>
      <xdr:colOff>177800</xdr:colOff>
      <xdr:row>93</xdr:row>
      <xdr:rowOff>54149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5780600"/>
          <a:ext cx="889000" cy="21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88141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3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54149</xdr:rowOff>
    </xdr:from>
    <xdr:to>
      <xdr:col>15</xdr:col>
      <xdr:colOff>50800</xdr:colOff>
      <xdr:row>93</xdr:row>
      <xdr:rowOff>96571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5998999"/>
          <a:ext cx="889000" cy="4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153640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92663</xdr:rowOff>
    </xdr:from>
    <xdr:to>
      <xdr:col>10</xdr:col>
      <xdr:colOff>114300</xdr:colOff>
      <xdr:row>93</xdr:row>
      <xdr:rowOff>96571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1130300" y="16037513"/>
          <a:ext cx="8890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168369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37293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95986</xdr:rowOff>
    </xdr:from>
    <xdr:to>
      <xdr:col>24</xdr:col>
      <xdr:colOff>114300</xdr:colOff>
      <xdr:row>91</xdr:row>
      <xdr:rowOff>26136</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552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49013</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547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127850</xdr:rowOff>
    </xdr:from>
    <xdr:to>
      <xdr:col>20</xdr:col>
      <xdr:colOff>38100</xdr:colOff>
      <xdr:row>92</xdr:row>
      <xdr:rowOff>58000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57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74527</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5505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3349</xdr:rowOff>
    </xdr:from>
    <xdr:to>
      <xdr:col>15</xdr:col>
      <xdr:colOff>101600</xdr:colOff>
      <xdr:row>93</xdr:row>
      <xdr:rowOff>104949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594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121476</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08795" y="15723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45771</xdr:rowOff>
    </xdr:from>
    <xdr:to>
      <xdr:col>10</xdr:col>
      <xdr:colOff>165100</xdr:colOff>
      <xdr:row>93</xdr:row>
      <xdr:rowOff>147371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599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163898</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19795" y="1576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41863</xdr:rowOff>
    </xdr:from>
    <xdr:to>
      <xdr:col>6</xdr:col>
      <xdr:colOff>38100</xdr:colOff>
      <xdr:row>93</xdr:row>
      <xdr:rowOff>143463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598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159990</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30795" y="15761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81197</xdr:rowOff>
    </xdr:from>
    <xdr:to>
      <xdr:col>55</xdr:col>
      <xdr:colOff>0</xdr:colOff>
      <xdr:row>36</xdr:row>
      <xdr:rowOff>157554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253397"/>
          <a:ext cx="838200" cy="7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106926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936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24618</xdr:rowOff>
    </xdr:from>
    <xdr:to>
      <xdr:col>50</xdr:col>
      <xdr:colOff>114300</xdr:colOff>
      <xdr:row>36</xdr:row>
      <xdr:rowOff>157554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853918"/>
          <a:ext cx="889000" cy="47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62474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89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24618</xdr:rowOff>
    </xdr:from>
    <xdr:to>
      <xdr:col>45</xdr:col>
      <xdr:colOff>177800</xdr:colOff>
      <xdr:row>37</xdr:row>
      <xdr:rowOff>12676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853918"/>
          <a:ext cx="889000" cy="50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113964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154380</xdr:rowOff>
    </xdr:from>
    <xdr:to>
      <xdr:col>41</xdr:col>
      <xdr:colOff>50800</xdr:colOff>
      <xdr:row>37</xdr:row>
      <xdr:rowOff>12676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326580"/>
          <a:ext cx="889000" cy="2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146727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153333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30397</xdr:rowOff>
    </xdr:from>
    <xdr:to>
      <xdr:col>55</xdr:col>
      <xdr:colOff>50800</xdr:colOff>
      <xdr:row>36</xdr:row>
      <xdr:rowOff>131997</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20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8824</xdr:rowOff>
    </xdr:from>
    <xdr:ext cx="534377"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18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106754</xdr:rowOff>
    </xdr:from>
    <xdr:to>
      <xdr:col>50</xdr:col>
      <xdr:colOff>165100</xdr:colOff>
      <xdr:row>37</xdr:row>
      <xdr:rowOff>36904</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27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28031</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3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145268</xdr:rowOff>
    </xdr:from>
    <xdr:to>
      <xdr:col>46</xdr:col>
      <xdr:colOff>38100</xdr:colOff>
      <xdr:row>34</xdr:row>
      <xdr:rowOff>75418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80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66545</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89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133326</xdr:rowOff>
    </xdr:from>
    <xdr:to>
      <xdr:col>41</xdr:col>
      <xdr:colOff>101600</xdr:colOff>
      <xdr:row>37</xdr:row>
      <xdr:rowOff>63476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0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54603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39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103580</xdr:rowOff>
    </xdr:from>
    <xdr:to>
      <xdr:col>36</xdr:col>
      <xdr:colOff>165100</xdr:colOff>
      <xdr:row>37</xdr:row>
      <xdr:rowOff>33730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2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24857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36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45316</xdr:rowOff>
    </xdr:from>
    <xdr:to>
      <xdr:col>55</xdr:col>
      <xdr:colOff>0</xdr:colOff>
      <xdr:row>56</xdr:row>
      <xdr:rowOff>54620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9639300" y="8960716"/>
          <a:ext cx="838200" cy="69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164080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593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36798</xdr:rowOff>
    </xdr:from>
    <xdr:to>
      <xdr:col>50</xdr:col>
      <xdr:colOff>114300</xdr:colOff>
      <xdr:row>52</xdr:row>
      <xdr:rowOff>45316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8750300" y="8952198"/>
          <a:ext cx="889000" cy="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77578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67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54890</xdr:rowOff>
    </xdr:from>
    <xdr:to>
      <xdr:col>45</xdr:col>
      <xdr:colOff>177800</xdr:colOff>
      <xdr:row>52</xdr:row>
      <xdr:rowOff>36798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7861300" y="8798840"/>
          <a:ext cx="889000" cy="15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159983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58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54890</xdr:rowOff>
    </xdr:from>
    <xdr:to>
      <xdr:col>41</xdr:col>
      <xdr:colOff>50800</xdr:colOff>
      <xdr:row>54</xdr:row>
      <xdr:rowOff>83282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6972300" y="8798840"/>
          <a:ext cx="889000" cy="54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51828</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61795" y="9653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120691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72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3820</xdr:rowOff>
    </xdr:from>
    <xdr:to>
      <xdr:col>55</xdr:col>
      <xdr:colOff>50800</xdr:colOff>
      <xdr:row>56</xdr:row>
      <xdr:rowOff>105420</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60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26697</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45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165966</xdr:rowOff>
    </xdr:from>
    <xdr:to>
      <xdr:col>50</xdr:col>
      <xdr:colOff>165100</xdr:colOff>
      <xdr:row>52</xdr:row>
      <xdr:rowOff>96116</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890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112643</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39795" y="868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157448</xdr:rowOff>
    </xdr:from>
    <xdr:to>
      <xdr:col>46</xdr:col>
      <xdr:colOff>38100</xdr:colOff>
      <xdr:row>52</xdr:row>
      <xdr:rowOff>87598</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890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104125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50795" y="8676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4090</xdr:rowOff>
    </xdr:from>
    <xdr:to>
      <xdr:col>41</xdr:col>
      <xdr:colOff>101600</xdr:colOff>
      <xdr:row>51</xdr:row>
      <xdr:rowOff>105690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874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122217</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5" y="852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32482</xdr:rowOff>
    </xdr:from>
    <xdr:to>
      <xdr:col>36</xdr:col>
      <xdr:colOff>165100</xdr:colOff>
      <xdr:row>54</xdr:row>
      <xdr:rowOff>134082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2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150609</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672795" y="9066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62943</xdr:rowOff>
    </xdr:from>
    <xdr:to>
      <xdr:col>55</xdr:col>
      <xdr:colOff>0</xdr:colOff>
      <xdr:row>78</xdr:row>
      <xdr:rowOff>11340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2750243"/>
          <a:ext cx="838200" cy="63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116377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318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77033</xdr:rowOff>
    </xdr:from>
    <xdr:to>
      <xdr:col>50</xdr:col>
      <xdr:colOff>114300</xdr:colOff>
      <xdr:row>74</xdr:row>
      <xdr:rowOff>62943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2592883"/>
          <a:ext cx="889000" cy="15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37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77033</xdr:rowOff>
    </xdr:from>
    <xdr:to>
      <xdr:col>45</xdr:col>
      <xdr:colOff>177800</xdr:colOff>
      <xdr:row>75</xdr:row>
      <xdr:rowOff>104359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2592883"/>
          <a:ext cx="889000" cy="37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87383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2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104359</xdr:rowOff>
    </xdr:from>
    <xdr:to>
      <xdr:col>41</xdr:col>
      <xdr:colOff>50800</xdr:colOff>
      <xdr:row>76</xdr:row>
      <xdr:rowOff>99268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2963109"/>
          <a:ext cx="889000" cy="16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142322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34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58571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4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131990</xdr:rowOff>
    </xdr:from>
    <xdr:to>
      <xdr:col>55</xdr:col>
      <xdr:colOff>50800</xdr:colOff>
      <xdr:row>78</xdr:row>
      <xdr:rowOff>62140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33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154867</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1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12143</xdr:rowOff>
    </xdr:from>
    <xdr:to>
      <xdr:col>50</xdr:col>
      <xdr:colOff>165100</xdr:colOff>
      <xdr:row>74</xdr:row>
      <xdr:rowOff>113743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269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130270</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39795" y="1247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26233</xdr:rowOff>
    </xdr:from>
    <xdr:to>
      <xdr:col>46</xdr:col>
      <xdr:colOff>38100</xdr:colOff>
      <xdr:row>73</xdr:row>
      <xdr:rowOff>127833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25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144360</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50795" y="12317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53559</xdr:rowOff>
    </xdr:from>
    <xdr:to>
      <xdr:col>41</xdr:col>
      <xdr:colOff>101600</xdr:colOff>
      <xdr:row>75</xdr:row>
      <xdr:rowOff>155160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29123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236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68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48468</xdr:rowOff>
    </xdr:from>
    <xdr:to>
      <xdr:col>36</xdr:col>
      <xdr:colOff>165100</xdr:colOff>
      <xdr:row>76</xdr:row>
      <xdr:rowOff>150068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0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166595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85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100750</xdr:rowOff>
    </xdr:from>
    <xdr:to>
      <xdr:col>55</xdr:col>
      <xdr:colOff>0</xdr:colOff>
      <xdr:row>97</xdr:row>
      <xdr:rowOff>14908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388500"/>
          <a:ext cx="838200" cy="25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61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100750</xdr:rowOff>
    </xdr:from>
    <xdr:to>
      <xdr:col>50</xdr:col>
      <xdr:colOff>114300</xdr:colOff>
      <xdr:row>96</xdr:row>
      <xdr:rowOff>21445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388500"/>
          <a:ext cx="889000" cy="9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104159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7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21152</xdr:rowOff>
    </xdr:from>
    <xdr:to>
      <xdr:col>45</xdr:col>
      <xdr:colOff>177800</xdr:colOff>
      <xdr:row>96</xdr:row>
      <xdr:rowOff>21445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137452"/>
          <a:ext cx="889000" cy="34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70170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70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21152</xdr:rowOff>
    </xdr:from>
    <xdr:to>
      <xdr:col>41</xdr:col>
      <xdr:colOff>50800</xdr:colOff>
      <xdr:row>96</xdr:row>
      <xdr:rowOff>30096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137452"/>
          <a:ext cx="889000" cy="35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100113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125967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135558</xdr:rowOff>
    </xdr:from>
    <xdr:to>
      <xdr:col>55</xdr:col>
      <xdr:colOff>50800</xdr:colOff>
      <xdr:row>97</xdr:row>
      <xdr:rowOff>65708</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59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158435</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44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49950</xdr:rowOff>
    </xdr:from>
    <xdr:to>
      <xdr:col>50</xdr:col>
      <xdr:colOff>165100</xdr:colOff>
      <xdr:row>95</xdr:row>
      <xdr:rowOff>151550</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3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168077</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39795" y="1611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142095</xdr:rowOff>
    </xdr:from>
    <xdr:to>
      <xdr:col>46</xdr:col>
      <xdr:colOff>38100</xdr:colOff>
      <xdr:row>96</xdr:row>
      <xdr:rowOff>72245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42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88772</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620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141802</xdr:rowOff>
    </xdr:from>
    <xdr:to>
      <xdr:col>41</xdr:col>
      <xdr:colOff>101600</xdr:colOff>
      <xdr:row>94</xdr:row>
      <xdr:rowOff>71952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08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88479</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61795" y="15861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150746</xdr:rowOff>
    </xdr:from>
    <xdr:to>
      <xdr:col>36</xdr:col>
      <xdr:colOff>165100</xdr:colOff>
      <xdr:row>96</xdr:row>
      <xdr:rowOff>80896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4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97423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21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11150</xdr:rowOff>
    </xdr:from>
    <xdr:to>
      <xdr:col>85</xdr:col>
      <xdr:colOff>127000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697700"/>
          <a:ext cx="838200" cy="3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11150</xdr:rowOff>
    </xdr:from>
    <xdr:to>
      <xdr:col>81</xdr:col>
      <xdr:colOff>50800</xdr:colOff>
      <xdr:row>39</xdr:row>
      <xdr:rowOff>44088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592300" y="6697700"/>
          <a:ext cx="889000" cy="3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44088</xdr:rowOff>
    </xdr:from>
    <xdr:to>
      <xdr:col>76</xdr:col>
      <xdr:colOff>114300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6730638"/>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24524</xdr:rowOff>
    </xdr:from>
    <xdr:to>
      <xdr:col>71</xdr:col>
      <xdr:colOff>177800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711074"/>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158716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22394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131800</xdr:rowOff>
    </xdr:from>
    <xdr:to>
      <xdr:col>81</xdr:col>
      <xdr:colOff>101600</xdr:colOff>
      <xdr:row>39</xdr:row>
      <xdr:rowOff>61950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53077</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7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164738</xdr:rowOff>
    </xdr:from>
    <xdr:to>
      <xdr:col>76</xdr:col>
      <xdr:colOff>165100</xdr:colOff>
      <xdr:row>39</xdr:row>
      <xdr:rowOff>94888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7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86015</xdr:rowOff>
    </xdr:from>
    <xdr:ext cx="313932"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35333" y="6772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145174</xdr:rowOff>
    </xdr:from>
    <xdr:to>
      <xdr:col>67</xdr:col>
      <xdr:colOff>101600</xdr:colOff>
      <xdr:row>39</xdr:row>
      <xdr:rowOff>75324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66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66451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75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109220</xdr:rowOff>
    </xdr:from>
    <xdr:to>
      <xdr:col>85</xdr:col>
      <xdr:colOff>127000</xdr:colOff>
      <xdr:row>76</xdr:row>
      <xdr:rowOff>139982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139420"/>
          <a:ext cx="838200" cy="3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49902</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90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139982</xdr:rowOff>
    </xdr:from>
    <xdr:to>
      <xdr:col>81</xdr:col>
      <xdr:colOff>50800</xdr:colOff>
      <xdr:row>76</xdr:row>
      <xdr:rowOff>161730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170182"/>
          <a:ext cx="889000" cy="2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170443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28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161730</xdr:rowOff>
    </xdr:from>
    <xdr:to>
      <xdr:col>76</xdr:col>
      <xdr:colOff>114300</xdr:colOff>
      <xdr:row>77</xdr:row>
      <xdr:rowOff>2364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191930"/>
          <a:ext cx="8890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13487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287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167932</xdr:rowOff>
    </xdr:from>
    <xdr:to>
      <xdr:col>71</xdr:col>
      <xdr:colOff>177800</xdr:colOff>
      <xdr:row>77</xdr:row>
      <xdr:rowOff>2364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198132"/>
          <a:ext cx="889000" cy="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42778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55725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58420</xdr:rowOff>
    </xdr:from>
    <xdr:to>
      <xdr:col>85</xdr:col>
      <xdr:colOff>177800</xdr:colOff>
      <xdr:row>76</xdr:row>
      <xdr:rowOff>160020</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08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36847</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06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89182</xdr:rowOff>
    </xdr:from>
    <xdr:to>
      <xdr:col>81</xdr:col>
      <xdr:colOff>101600</xdr:colOff>
      <xdr:row>77</xdr:row>
      <xdr:rowOff>19332</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11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10459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21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110930</xdr:rowOff>
    </xdr:from>
    <xdr:to>
      <xdr:col>76</xdr:col>
      <xdr:colOff>165100</xdr:colOff>
      <xdr:row>77</xdr:row>
      <xdr:rowOff>41080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14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32207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2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123014</xdr:rowOff>
    </xdr:from>
    <xdr:to>
      <xdr:col>72</xdr:col>
      <xdr:colOff>38100</xdr:colOff>
      <xdr:row>77</xdr:row>
      <xdr:rowOff>53164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15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44291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24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117132</xdr:rowOff>
    </xdr:from>
    <xdr:to>
      <xdr:col>67</xdr:col>
      <xdr:colOff>101600</xdr:colOff>
      <xdr:row>77</xdr:row>
      <xdr:rowOff>47282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1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38409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24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115784</xdr:rowOff>
    </xdr:from>
    <xdr:to>
      <xdr:col>85</xdr:col>
      <xdr:colOff>127000</xdr:colOff>
      <xdr:row>98</xdr:row>
      <xdr:rowOff>3057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746434"/>
          <a:ext cx="838200" cy="5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90636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54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115784</xdr:rowOff>
    </xdr:from>
    <xdr:to>
      <xdr:col>81</xdr:col>
      <xdr:colOff>50800</xdr:colOff>
      <xdr:row>98</xdr:row>
      <xdr:rowOff>53532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746434"/>
          <a:ext cx="889000" cy="10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167648</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45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53532</xdr:rowOff>
    </xdr:from>
    <xdr:to>
      <xdr:col>76</xdr:col>
      <xdr:colOff>114300</xdr:colOff>
      <xdr:row>98</xdr:row>
      <xdr:rowOff>65108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855632"/>
          <a:ext cx="8890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82042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54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8173</xdr:rowOff>
    </xdr:from>
    <xdr:to>
      <xdr:col>71</xdr:col>
      <xdr:colOff>177800</xdr:colOff>
      <xdr:row>98</xdr:row>
      <xdr:rowOff>65108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814300" y="16810273"/>
          <a:ext cx="889000" cy="5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89586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5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64927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8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123707</xdr:rowOff>
    </xdr:from>
    <xdr:to>
      <xdr:col>85</xdr:col>
      <xdr:colOff>177800</xdr:colOff>
      <xdr:row>98</xdr:row>
      <xdr:rowOff>53857</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75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102134</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73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64984</xdr:rowOff>
    </xdr:from>
    <xdr:to>
      <xdr:col>81</xdr:col>
      <xdr:colOff>101600</xdr:colOff>
      <xdr:row>97</xdr:row>
      <xdr:rowOff>166584</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69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157711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8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2732</xdr:rowOff>
    </xdr:from>
    <xdr:to>
      <xdr:col>76</xdr:col>
      <xdr:colOff>165100</xdr:colOff>
      <xdr:row>98</xdr:row>
      <xdr:rowOff>104332</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8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95459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89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14308</xdr:rowOff>
    </xdr:from>
    <xdr:to>
      <xdr:col>72</xdr:col>
      <xdr:colOff>38100</xdr:colOff>
      <xdr:row>98</xdr:row>
      <xdr:rowOff>115908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81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107035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0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128823</xdr:rowOff>
    </xdr:from>
    <xdr:to>
      <xdr:col>67</xdr:col>
      <xdr:colOff>101600</xdr:colOff>
      <xdr:row>98</xdr:row>
      <xdr:rowOff>58973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75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75500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5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153169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97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157832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21960</xdr:rowOff>
    </xdr:from>
    <xdr:to>
      <xdr:col>116</xdr:col>
      <xdr:colOff>63500</xdr:colOff>
      <xdr:row>75</xdr:row>
      <xdr:rowOff>34359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2880710"/>
          <a:ext cx="838200" cy="1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47787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90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34359</xdr:rowOff>
    </xdr:from>
    <xdr:to>
      <xdr:col>111</xdr:col>
      <xdr:colOff>177800</xdr:colOff>
      <xdr:row>75</xdr:row>
      <xdr:rowOff>42697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2893109"/>
          <a:ext cx="889000" cy="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169108</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30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42697</xdr:rowOff>
    </xdr:from>
    <xdr:to>
      <xdr:col>107</xdr:col>
      <xdr:colOff>50800</xdr:colOff>
      <xdr:row>75</xdr:row>
      <xdr:rowOff>83933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2901447"/>
          <a:ext cx="889000" cy="4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166637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83933</xdr:rowOff>
    </xdr:from>
    <xdr:to>
      <xdr:col>102</xdr:col>
      <xdr:colOff>114300</xdr:colOff>
      <xdr:row>75</xdr:row>
      <xdr:rowOff>100174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2942683"/>
          <a:ext cx="889000" cy="1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24916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18439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142610</xdr:rowOff>
    </xdr:from>
    <xdr:to>
      <xdr:col>116</xdr:col>
      <xdr:colOff>114300</xdr:colOff>
      <xdr:row>75</xdr:row>
      <xdr:rowOff>72760</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82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165487</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68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155009</xdr:rowOff>
    </xdr:from>
    <xdr:to>
      <xdr:col>112</xdr:col>
      <xdr:colOff>38100</xdr:colOff>
      <xdr:row>75</xdr:row>
      <xdr:rowOff>85159</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84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101686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61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163347</xdr:rowOff>
    </xdr:from>
    <xdr:to>
      <xdr:col>107</xdr:col>
      <xdr:colOff>101600</xdr:colOff>
      <xdr:row>75</xdr:row>
      <xdr:rowOff>93497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85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110024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62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33133</xdr:rowOff>
    </xdr:from>
    <xdr:to>
      <xdr:col>102</xdr:col>
      <xdr:colOff>165100</xdr:colOff>
      <xdr:row>75</xdr:row>
      <xdr:rowOff>134733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89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151260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6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49374</xdr:rowOff>
    </xdr:from>
    <xdr:to>
      <xdr:col>98</xdr:col>
      <xdr:colOff>38100</xdr:colOff>
      <xdr:row>75</xdr:row>
      <xdr:rowOff>150974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90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167501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68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扶助費は、住民一人あたり</a:t>
          </a:r>
          <a:r>
            <a:rPr kumimoji="1" lang="en-US" altLang="ja-JP" sz="1300">
              <a:latin typeface="ＭＳ Ｐゴシック" panose="020B0600070205080204" pitchFamily="50" charset="-128"/>
              <a:ea typeface="ＭＳ Ｐゴシック" panose="020B0600070205080204" pitchFamily="50" charset="-128"/>
            </a:rPr>
            <a:t>167,349</a:t>
          </a:r>
          <a:r>
            <a:rPr kumimoji="1" lang="ja-JP" altLang="en-US" sz="1300">
              <a:latin typeface="ＭＳ Ｐゴシック" panose="020B0600070205080204" pitchFamily="50" charset="-128"/>
              <a:ea typeface="ＭＳ Ｐゴシック" panose="020B0600070205080204" pitchFamily="50" charset="-128"/>
            </a:rPr>
            <a:t>円と令和３年度より</a:t>
          </a:r>
          <a:r>
            <a:rPr kumimoji="1" lang="en-US" altLang="ja-JP" sz="1300">
              <a:latin typeface="ＭＳ Ｐゴシック" panose="020B0600070205080204" pitchFamily="50" charset="-128"/>
              <a:ea typeface="ＭＳ Ｐゴシック" panose="020B0600070205080204" pitchFamily="50" charset="-128"/>
            </a:rPr>
            <a:t>18,677</a:t>
          </a:r>
          <a:r>
            <a:rPr kumimoji="1" lang="ja-JP" altLang="en-US" sz="1300">
              <a:latin typeface="ＭＳ Ｐゴシック" panose="020B0600070205080204" pitchFamily="50" charset="-128"/>
              <a:ea typeface="ＭＳ Ｐゴシック" panose="020B0600070205080204" pitchFamily="50" charset="-128"/>
            </a:rPr>
            <a:t>円の増加となっている。主な要因として、障がい福祉等の給付費が年々増加していることに加え、価格高騰緊急支援給付事業や臨時特別給付事業を実施したことによる扶助費の増による。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沖縄県本部町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13,002
12,828
54.37
9,554,154
9,177,077
363,113
4,320,482
8,108,799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110363</xdr:rowOff>
    </xdr:from>
    <xdr:to>
      <xdr:col>24</xdr:col>
      <xdr:colOff>63500</xdr:colOff>
      <xdr:row>35</xdr:row>
      <xdr:rowOff>118935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11113"/>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123143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118935</xdr:rowOff>
    </xdr:from>
    <xdr:to>
      <xdr:col>19</xdr:col>
      <xdr:colOff>177800</xdr:colOff>
      <xdr:row>35</xdr:row>
      <xdr:rowOff>128841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19685"/>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105236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24257</xdr:rowOff>
    </xdr:from>
    <xdr:to>
      <xdr:col>15</xdr:col>
      <xdr:colOff>50800</xdr:colOff>
      <xdr:row>35</xdr:row>
      <xdr:rowOff>128841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25007"/>
          <a:ext cx="889000" cy="10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24257</xdr:rowOff>
    </xdr:from>
    <xdr:to>
      <xdr:col>10</xdr:col>
      <xdr:colOff>114300</xdr:colOff>
      <xdr:row>35</xdr:row>
      <xdr:rowOff>42735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25007"/>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37418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59563</xdr:rowOff>
    </xdr:from>
    <xdr:to>
      <xdr:col>24</xdr:col>
      <xdr:colOff>114300</xdr:colOff>
      <xdr:row>35</xdr:row>
      <xdr:rowOff>161163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6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82440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1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68135</xdr:rowOff>
    </xdr:from>
    <xdr:to>
      <xdr:col>20</xdr:col>
      <xdr:colOff>38100</xdr:colOff>
      <xdr:row>35</xdr:row>
      <xdr:rowOff>169735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14812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4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78041</xdr:rowOff>
    </xdr:from>
    <xdr:to>
      <xdr:col>15</xdr:col>
      <xdr:colOff>101600</xdr:colOff>
      <xdr:row>36</xdr:row>
      <xdr:rowOff>8191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7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24718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5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144907</xdr:rowOff>
    </xdr:from>
    <xdr:to>
      <xdr:col>10</xdr:col>
      <xdr:colOff>165100</xdr:colOff>
      <xdr:row>35</xdr:row>
      <xdr:rowOff>75057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91584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4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163385</xdr:rowOff>
    </xdr:from>
    <xdr:to>
      <xdr:col>6</xdr:col>
      <xdr:colOff>38100</xdr:colOff>
      <xdr:row>35</xdr:row>
      <xdr:rowOff>93535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110062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6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111265</xdr:rowOff>
    </xdr:from>
    <xdr:to>
      <xdr:col>24</xdr:col>
      <xdr:colOff>63500</xdr:colOff>
      <xdr:row>57</xdr:row>
      <xdr:rowOff>111971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83915"/>
          <a:ext cx="838200" cy="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129141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8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23251</xdr:rowOff>
    </xdr:from>
    <xdr:to>
      <xdr:col>19</xdr:col>
      <xdr:colOff>177800</xdr:colOff>
      <xdr:row>57</xdr:row>
      <xdr:rowOff>111265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624451"/>
          <a:ext cx="889000" cy="25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47484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7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23251</xdr:rowOff>
    </xdr:from>
    <xdr:to>
      <xdr:col>15</xdr:col>
      <xdr:colOff>50800</xdr:colOff>
      <xdr:row>58</xdr:row>
      <xdr:rowOff>33254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624451"/>
          <a:ext cx="889000" cy="35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102077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1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2749</xdr:rowOff>
    </xdr:from>
    <xdr:to>
      <xdr:col>10</xdr:col>
      <xdr:colOff>114300</xdr:colOff>
      <xdr:row>58</xdr:row>
      <xdr:rowOff>33254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46849"/>
          <a:ext cx="889000" cy="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106247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53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138761</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61171</xdr:rowOff>
    </xdr:from>
    <xdr:to>
      <xdr:col>24</xdr:col>
      <xdr:colOff>114300</xdr:colOff>
      <xdr:row>57</xdr:row>
      <xdr:rowOff>162771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3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39598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12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60465</xdr:rowOff>
    </xdr:from>
    <xdr:to>
      <xdr:col>20</xdr:col>
      <xdr:colOff>38100</xdr:colOff>
      <xdr:row>57</xdr:row>
      <xdr:rowOff>162065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3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153192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2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143901</xdr:rowOff>
    </xdr:from>
    <xdr:to>
      <xdr:col>15</xdr:col>
      <xdr:colOff>101600</xdr:colOff>
      <xdr:row>56</xdr:row>
      <xdr:rowOff>74051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7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65178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6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153904</xdr:rowOff>
    </xdr:from>
    <xdr:to>
      <xdr:col>10</xdr:col>
      <xdr:colOff>165100</xdr:colOff>
      <xdr:row>58</xdr:row>
      <xdr:rowOff>84054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2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75181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1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123399</xdr:rowOff>
    </xdr:from>
    <xdr:to>
      <xdr:col>6</xdr:col>
      <xdr:colOff>38100</xdr:colOff>
      <xdr:row>58</xdr:row>
      <xdr:rowOff>53549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9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44676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8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110454</xdr:rowOff>
    </xdr:from>
    <xdr:to>
      <xdr:col>24</xdr:col>
      <xdr:colOff>63500</xdr:colOff>
      <xdr:row>73</xdr:row>
      <xdr:rowOff>77681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454854"/>
          <a:ext cx="838200" cy="13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7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77681</xdr:rowOff>
    </xdr:from>
    <xdr:to>
      <xdr:col>19</xdr:col>
      <xdr:colOff>177800</xdr:colOff>
      <xdr:row>74</xdr:row>
      <xdr:rowOff>43314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593531"/>
          <a:ext cx="889000" cy="13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77057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43314</xdr:rowOff>
    </xdr:from>
    <xdr:to>
      <xdr:col>15</xdr:col>
      <xdr:colOff>50800</xdr:colOff>
      <xdr:row>74</xdr:row>
      <xdr:rowOff>121617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730614"/>
          <a:ext cx="889000" cy="7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100954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3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121617</xdr:rowOff>
    </xdr:from>
    <xdr:to>
      <xdr:col>10</xdr:col>
      <xdr:colOff>114300</xdr:colOff>
      <xdr:row>74</xdr:row>
      <xdr:rowOff>158521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808917"/>
          <a:ext cx="889000" cy="3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167949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38326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59654</xdr:rowOff>
    </xdr:from>
    <xdr:to>
      <xdr:col>24</xdr:col>
      <xdr:colOff>114300</xdr:colOff>
      <xdr:row>72</xdr:row>
      <xdr:rowOff>161254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40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82531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25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26881</xdr:rowOff>
    </xdr:from>
    <xdr:to>
      <xdr:col>20</xdr:col>
      <xdr:colOff>38100</xdr:colOff>
      <xdr:row>73</xdr:row>
      <xdr:rowOff>128481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5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145008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31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163964</xdr:rowOff>
    </xdr:from>
    <xdr:to>
      <xdr:col>15</xdr:col>
      <xdr:colOff>101600</xdr:colOff>
      <xdr:row>74</xdr:row>
      <xdr:rowOff>94114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67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110641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55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70817</xdr:rowOff>
    </xdr:from>
    <xdr:to>
      <xdr:col>10</xdr:col>
      <xdr:colOff>165100</xdr:colOff>
      <xdr:row>75</xdr:row>
      <xdr:rowOff>967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75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17494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533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107721</xdr:rowOff>
    </xdr:from>
    <xdr:to>
      <xdr:col>6</xdr:col>
      <xdr:colOff>38100</xdr:colOff>
      <xdr:row>75</xdr:row>
      <xdr:rowOff>37871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79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54398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57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103384</xdr:rowOff>
    </xdr:from>
    <xdr:to>
      <xdr:col>24</xdr:col>
      <xdr:colOff>63500</xdr:colOff>
      <xdr:row>97</xdr:row>
      <xdr:rowOff>106164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34034"/>
          <a:ext cx="838200" cy="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138340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26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106164</xdr:rowOff>
    </xdr:from>
    <xdr:to>
      <xdr:col>19</xdr:col>
      <xdr:colOff>177800</xdr:colOff>
      <xdr:row>97</xdr:row>
      <xdr:rowOff>130944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36814"/>
          <a:ext cx="889000" cy="2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67718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130944</xdr:rowOff>
    </xdr:from>
    <xdr:to>
      <xdr:col>15</xdr:col>
      <xdr:colOff>50800</xdr:colOff>
      <xdr:row>97</xdr:row>
      <xdr:rowOff>149864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61594"/>
          <a:ext cx="889000" cy="1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99741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120955</xdr:rowOff>
    </xdr:from>
    <xdr:to>
      <xdr:col>10</xdr:col>
      <xdr:colOff>114300</xdr:colOff>
      <xdr:row>97</xdr:row>
      <xdr:rowOff>149864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751605"/>
          <a:ext cx="889000" cy="2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128740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133117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52584</xdr:rowOff>
    </xdr:from>
    <xdr:to>
      <xdr:col>24</xdr:col>
      <xdr:colOff>114300</xdr:colOff>
      <xdr:row>97</xdr:row>
      <xdr:rowOff>154184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138961</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9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55364</xdr:rowOff>
    </xdr:from>
    <xdr:to>
      <xdr:col>20</xdr:col>
      <xdr:colOff>38100</xdr:colOff>
      <xdr:row>97</xdr:row>
      <xdr:rowOff>156964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148091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7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80144</xdr:rowOff>
    </xdr:from>
    <xdr:to>
      <xdr:col>15</xdr:col>
      <xdr:colOff>101600</xdr:colOff>
      <xdr:row>98</xdr:row>
      <xdr:rowOff>10294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1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1421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0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99064</xdr:rowOff>
    </xdr:from>
    <xdr:to>
      <xdr:col>10</xdr:col>
      <xdr:colOff>165100</xdr:colOff>
      <xdr:row>98</xdr:row>
      <xdr:rowOff>29214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2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20341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2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70155</xdr:rowOff>
    </xdr:from>
    <xdr:to>
      <xdr:col>6</xdr:col>
      <xdr:colOff>38100</xdr:colOff>
      <xdr:row>98</xdr:row>
      <xdr:rowOff>305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162882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9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146611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119506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9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47643</xdr:rowOff>
    </xdr:from>
    <xdr:to>
      <xdr:col>55</xdr:col>
      <xdr:colOff>0</xdr:colOff>
      <xdr:row>57</xdr:row>
      <xdr:rowOff>126586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648843"/>
          <a:ext cx="838200" cy="25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76601</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49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47643</xdr:rowOff>
    </xdr:from>
    <xdr:to>
      <xdr:col>50</xdr:col>
      <xdr:colOff>114300</xdr:colOff>
      <xdr:row>57</xdr:row>
      <xdr:rowOff>96479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648843"/>
          <a:ext cx="889000" cy="22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27421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7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96479</xdr:rowOff>
    </xdr:from>
    <xdr:to>
      <xdr:col>45</xdr:col>
      <xdr:colOff>177800</xdr:colOff>
      <xdr:row>57</xdr:row>
      <xdr:rowOff>115004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69129"/>
          <a:ext cx="889000" cy="1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5353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115004</xdr:rowOff>
    </xdr:from>
    <xdr:to>
      <xdr:col>41</xdr:col>
      <xdr:colOff>50800</xdr:colOff>
      <xdr:row>58</xdr:row>
      <xdr:rowOff>54325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887654"/>
          <a:ext cx="889000" cy="11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37693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65288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75786</xdr:rowOff>
    </xdr:from>
    <xdr:to>
      <xdr:col>55</xdr:col>
      <xdr:colOff>50800</xdr:colOff>
      <xdr:row>58</xdr:row>
      <xdr:rowOff>5936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4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98663</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69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168293</xdr:rowOff>
    </xdr:from>
    <xdr:to>
      <xdr:col>50</xdr:col>
      <xdr:colOff>165100</xdr:colOff>
      <xdr:row>56</xdr:row>
      <xdr:rowOff>98443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59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114970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37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45679</xdr:rowOff>
    </xdr:from>
    <xdr:to>
      <xdr:col>46</xdr:col>
      <xdr:colOff>38100</xdr:colOff>
      <xdr:row>57</xdr:row>
      <xdr:rowOff>147279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1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163806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59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64204</xdr:rowOff>
    </xdr:from>
    <xdr:to>
      <xdr:col>41</xdr:col>
      <xdr:colOff>101600</xdr:colOff>
      <xdr:row>57</xdr:row>
      <xdr:rowOff>165804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10881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61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3525</xdr:rowOff>
    </xdr:from>
    <xdr:to>
      <xdr:col>36</xdr:col>
      <xdr:colOff>165100</xdr:colOff>
      <xdr:row>58</xdr:row>
      <xdr:rowOff>105125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4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96252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4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155270</xdr:rowOff>
    </xdr:from>
    <xdr:to>
      <xdr:col>55</xdr:col>
      <xdr:colOff>0</xdr:colOff>
      <xdr:row>78</xdr:row>
      <xdr:rowOff>4190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671120"/>
          <a:ext cx="838200" cy="70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11955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4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155270</xdr:rowOff>
    </xdr:from>
    <xdr:to>
      <xdr:col>50</xdr:col>
      <xdr:colOff>114300</xdr:colOff>
      <xdr:row>74</xdr:row>
      <xdr:rowOff>157670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671120"/>
          <a:ext cx="889000" cy="17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94403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26912</xdr:rowOff>
    </xdr:from>
    <xdr:to>
      <xdr:col>45</xdr:col>
      <xdr:colOff>177800</xdr:colOff>
      <xdr:row>74</xdr:row>
      <xdr:rowOff>157670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2714212"/>
          <a:ext cx="889000" cy="13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63123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2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26912</xdr:rowOff>
    </xdr:from>
    <xdr:to>
      <xdr:col>41</xdr:col>
      <xdr:colOff>50800</xdr:colOff>
      <xdr:row>77</xdr:row>
      <xdr:rowOff>127775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2714212"/>
          <a:ext cx="889000" cy="61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19423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62462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124840</xdr:rowOff>
    </xdr:from>
    <xdr:to>
      <xdr:col>55</xdr:col>
      <xdr:colOff>50800</xdr:colOff>
      <xdr:row>78</xdr:row>
      <xdr:rowOff>54990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2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103267</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0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104470</xdr:rowOff>
    </xdr:from>
    <xdr:to>
      <xdr:col>50</xdr:col>
      <xdr:colOff>165100</xdr:colOff>
      <xdr:row>74</xdr:row>
      <xdr:rowOff>34620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62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51147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39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106870</xdr:rowOff>
    </xdr:from>
    <xdr:to>
      <xdr:col>46</xdr:col>
      <xdr:colOff>38100</xdr:colOff>
      <xdr:row>75</xdr:row>
      <xdr:rowOff>37020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7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53547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56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147562</xdr:rowOff>
    </xdr:from>
    <xdr:to>
      <xdr:col>41</xdr:col>
      <xdr:colOff>101600</xdr:colOff>
      <xdr:row>74</xdr:row>
      <xdr:rowOff>77712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66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94239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43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76975</xdr:rowOff>
    </xdr:from>
    <xdr:to>
      <xdr:col>36</xdr:col>
      <xdr:colOff>165100</xdr:colOff>
      <xdr:row>78</xdr:row>
      <xdr:rowOff>7125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23652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05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134105</xdr:rowOff>
    </xdr:from>
    <xdr:to>
      <xdr:col>55</xdr:col>
      <xdr:colOff>0</xdr:colOff>
      <xdr:row>95</xdr:row>
      <xdr:rowOff>76704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078955"/>
          <a:ext cx="838200" cy="28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103240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90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148295</xdr:rowOff>
    </xdr:from>
    <xdr:to>
      <xdr:col>50</xdr:col>
      <xdr:colOff>114300</xdr:colOff>
      <xdr:row>93</xdr:row>
      <xdr:rowOff>134105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5921695"/>
          <a:ext cx="889000" cy="15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63195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2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148295</xdr:rowOff>
    </xdr:from>
    <xdr:to>
      <xdr:col>45</xdr:col>
      <xdr:colOff>177800</xdr:colOff>
      <xdr:row>94</xdr:row>
      <xdr:rowOff>125315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5921695"/>
          <a:ext cx="889000" cy="31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49416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0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125315</xdr:rowOff>
    </xdr:from>
    <xdr:to>
      <xdr:col>41</xdr:col>
      <xdr:colOff>50800</xdr:colOff>
      <xdr:row>95</xdr:row>
      <xdr:rowOff>48386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241615"/>
          <a:ext cx="889000" cy="9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84106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71888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25904</xdr:rowOff>
    </xdr:from>
    <xdr:to>
      <xdr:col>55</xdr:col>
      <xdr:colOff>50800</xdr:colOff>
      <xdr:row>95</xdr:row>
      <xdr:rowOff>127504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31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48781</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16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83305</xdr:rowOff>
    </xdr:from>
    <xdr:to>
      <xdr:col>50</xdr:col>
      <xdr:colOff>165100</xdr:colOff>
      <xdr:row>94</xdr:row>
      <xdr:rowOff>13455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0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29982</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5803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97495</xdr:rowOff>
    </xdr:from>
    <xdr:to>
      <xdr:col>46</xdr:col>
      <xdr:colOff>38100</xdr:colOff>
      <xdr:row>93</xdr:row>
      <xdr:rowOff>27645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5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44172</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5" y="1564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74515</xdr:rowOff>
    </xdr:from>
    <xdr:to>
      <xdr:col>41</xdr:col>
      <xdr:colOff>101600</xdr:colOff>
      <xdr:row>95</xdr:row>
      <xdr:rowOff>4665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19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21192</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5966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169036</xdr:rowOff>
    </xdr:from>
    <xdr:to>
      <xdr:col>36</xdr:col>
      <xdr:colOff>165100</xdr:colOff>
      <xdr:row>95</xdr:row>
      <xdr:rowOff>99186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28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115713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06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69062</xdr:rowOff>
    </xdr:from>
    <xdr:to>
      <xdr:col>85</xdr:col>
      <xdr:colOff>127000</xdr:colOff>
      <xdr:row>37</xdr:row>
      <xdr:rowOff>108594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412712"/>
          <a:ext cx="838200" cy="3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140956</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41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42431</xdr:rowOff>
    </xdr:from>
    <xdr:to>
      <xdr:col>81</xdr:col>
      <xdr:colOff>50800</xdr:colOff>
      <xdr:row>37</xdr:row>
      <xdr:rowOff>69062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386081"/>
          <a:ext cx="889000" cy="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42431</xdr:rowOff>
    </xdr:from>
    <xdr:to>
      <xdr:col>76</xdr:col>
      <xdr:colOff>114300</xdr:colOff>
      <xdr:row>37</xdr:row>
      <xdr:rowOff>52963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386081"/>
          <a:ext cx="889000" cy="1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52963</xdr:rowOff>
    </xdr:from>
    <xdr:to>
      <xdr:col>71</xdr:col>
      <xdr:colOff>177800</xdr:colOff>
      <xdr:row>37</xdr:row>
      <xdr:rowOff>115942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396613"/>
          <a:ext cx="889000" cy="6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53914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44639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57794</xdr:rowOff>
    </xdr:from>
    <xdr:to>
      <xdr:col>85</xdr:col>
      <xdr:colOff>177800</xdr:colOff>
      <xdr:row>37</xdr:row>
      <xdr:rowOff>159394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0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144171</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1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18262</xdr:rowOff>
    </xdr:from>
    <xdr:to>
      <xdr:col>81</xdr:col>
      <xdr:colOff>101600</xdr:colOff>
      <xdr:row>37</xdr:row>
      <xdr:rowOff>119862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110989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5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163081</xdr:rowOff>
    </xdr:from>
    <xdr:to>
      <xdr:col>76</xdr:col>
      <xdr:colOff>165100</xdr:colOff>
      <xdr:row>37</xdr:row>
      <xdr:rowOff>93231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3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84358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2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2163</xdr:rowOff>
    </xdr:from>
    <xdr:to>
      <xdr:col>72</xdr:col>
      <xdr:colOff>38100</xdr:colOff>
      <xdr:row>37</xdr:row>
      <xdr:rowOff>103763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4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94890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3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65142</xdr:rowOff>
    </xdr:from>
    <xdr:to>
      <xdr:col>67</xdr:col>
      <xdr:colOff>101600</xdr:colOff>
      <xdr:row>37</xdr:row>
      <xdr:rowOff>166742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0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157869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0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63252</xdr:rowOff>
    </xdr:from>
    <xdr:to>
      <xdr:col>85</xdr:col>
      <xdr:colOff>127000</xdr:colOff>
      <xdr:row>56</xdr:row>
      <xdr:rowOff>113580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664452"/>
          <a:ext cx="838200" cy="5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91015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92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30882</xdr:rowOff>
    </xdr:from>
    <xdr:to>
      <xdr:col>81</xdr:col>
      <xdr:colOff>50800</xdr:colOff>
      <xdr:row>56</xdr:row>
      <xdr:rowOff>113580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632082"/>
          <a:ext cx="889000" cy="8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36434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0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42518</xdr:rowOff>
    </xdr:from>
    <xdr:to>
      <xdr:col>76</xdr:col>
      <xdr:colOff>114300</xdr:colOff>
      <xdr:row>56</xdr:row>
      <xdr:rowOff>30882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300818"/>
          <a:ext cx="889000" cy="33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158337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42518</xdr:rowOff>
    </xdr:from>
    <xdr:to>
      <xdr:col>71</xdr:col>
      <xdr:colOff>177800</xdr:colOff>
      <xdr:row>55</xdr:row>
      <xdr:rowOff>79999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300818"/>
          <a:ext cx="889000" cy="20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20035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7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62992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12452</xdr:rowOff>
    </xdr:from>
    <xdr:to>
      <xdr:col>85</xdr:col>
      <xdr:colOff>177800</xdr:colOff>
      <xdr:row>56</xdr:row>
      <xdr:rowOff>114052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35329</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46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62780</xdr:rowOff>
    </xdr:from>
    <xdr:to>
      <xdr:col>81</xdr:col>
      <xdr:colOff>101600</xdr:colOff>
      <xdr:row>56</xdr:row>
      <xdr:rowOff>164380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6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9457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43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151532</xdr:rowOff>
    </xdr:from>
    <xdr:to>
      <xdr:col>76</xdr:col>
      <xdr:colOff>165100</xdr:colOff>
      <xdr:row>56</xdr:row>
      <xdr:rowOff>81682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58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98209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35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163168</xdr:rowOff>
    </xdr:from>
    <xdr:to>
      <xdr:col>72</xdr:col>
      <xdr:colOff>38100</xdr:colOff>
      <xdr:row>54</xdr:row>
      <xdr:rowOff>93318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25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109845</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03795" y="902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29199</xdr:rowOff>
    </xdr:from>
    <xdr:to>
      <xdr:col>67</xdr:col>
      <xdr:colOff>101600</xdr:colOff>
      <xdr:row>55</xdr:row>
      <xdr:rowOff>130799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45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147326</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923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11151</xdr:rowOff>
    </xdr:from>
    <xdr:to>
      <xdr:col>85</xdr:col>
      <xdr:colOff>127000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55701"/>
          <a:ext cx="8382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11151</xdr:rowOff>
    </xdr:from>
    <xdr:to>
      <xdr:col>81</xdr:col>
      <xdr:colOff>50800</xdr:colOff>
      <xdr:row>79</xdr:row>
      <xdr:rowOff>44089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555701"/>
          <a:ext cx="889000" cy="3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44089</xdr:rowOff>
    </xdr:from>
    <xdr:to>
      <xdr:col>76</xdr:col>
      <xdr:colOff>114300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588639"/>
          <a:ext cx="8890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24524</xdr:rowOff>
    </xdr:from>
    <xdr:to>
      <xdr:col>71</xdr:col>
      <xdr:colOff>177800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69074"/>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158717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22395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131801</xdr:rowOff>
    </xdr:from>
    <xdr:to>
      <xdr:col>81</xdr:col>
      <xdr:colOff>101600</xdr:colOff>
      <xdr:row>79</xdr:row>
      <xdr:rowOff>61951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53078</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59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164739</xdr:rowOff>
    </xdr:from>
    <xdr:to>
      <xdr:col>76</xdr:col>
      <xdr:colOff>165100</xdr:colOff>
      <xdr:row>79</xdr:row>
      <xdr:rowOff>94889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3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86016</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35333" y="136305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145174</xdr:rowOff>
    </xdr:from>
    <xdr:to>
      <xdr:col>67</xdr:col>
      <xdr:colOff>101600</xdr:colOff>
      <xdr:row>79</xdr:row>
      <xdr:rowOff>75324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66451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61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109220</xdr:rowOff>
    </xdr:from>
    <xdr:to>
      <xdr:col>85</xdr:col>
      <xdr:colOff>127000</xdr:colOff>
      <xdr:row>96</xdr:row>
      <xdr:rowOff>139974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568420"/>
          <a:ext cx="838200" cy="3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49857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3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139974</xdr:rowOff>
    </xdr:from>
    <xdr:to>
      <xdr:col>81</xdr:col>
      <xdr:colOff>50800</xdr:colOff>
      <xdr:row>96</xdr:row>
      <xdr:rowOff>161730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599174"/>
          <a:ext cx="889000" cy="2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170443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2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161730</xdr:rowOff>
    </xdr:from>
    <xdr:to>
      <xdr:col>76</xdr:col>
      <xdr:colOff>114300</xdr:colOff>
      <xdr:row>97</xdr:row>
      <xdr:rowOff>2364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620930"/>
          <a:ext cx="8890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13487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3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167932</xdr:rowOff>
    </xdr:from>
    <xdr:to>
      <xdr:col>71</xdr:col>
      <xdr:colOff>177800</xdr:colOff>
      <xdr:row>97</xdr:row>
      <xdr:rowOff>2364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627132"/>
          <a:ext cx="889000" cy="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42778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55725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58420</xdr:rowOff>
    </xdr:from>
    <xdr:to>
      <xdr:col>85</xdr:col>
      <xdr:colOff>177800</xdr:colOff>
      <xdr:row>96</xdr:row>
      <xdr:rowOff>160020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51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36847</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49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89174</xdr:rowOff>
    </xdr:from>
    <xdr:to>
      <xdr:col>81</xdr:col>
      <xdr:colOff>101600</xdr:colOff>
      <xdr:row>97</xdr:row>
      <xdr:rowOff>19324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5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10451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64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110930</xdr:rowOff>
    </xdr:from>
    <xdr:to>
      <xdr:col>76</xdr:col>
      <xdr:colOff>165100</xdr:colOff>
      <xdr:row>97</xdr:row>
      <xdr:rowOff>41080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57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32207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66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123014</xdr:rowOff>
    </xdr:from>
    <xdr:to>
      <xdr:col>72</xdr:col>
      <xdr:colOff>38100</xdr:colOff>
      <xdr:row>97</xdr:row>
      <xdr:rowOff>53164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58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44291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67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117132</xdr:rowOff>
    </xdr:from>
    <xdr:to>
      <xdr:col>67</xdr:col>
      <xdr:colOff>101600</xdr:colOff>
      <xdr:row>97</xdr:row>
      <xdr:rowOff>47282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57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38409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66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23114</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1323300" y="6538214"/>
          <a:ext cx="838200" cy="19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95521</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610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166641</xdr:rowOff>
    </xdr:from>
    <xdr:ext cx="378565"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338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目的別で類似団体平均を特に大きく上回っているのは、民生費・土木費・教育費である。民生費の増加については、性質別分析でも記載したとおり、障がい福祉等の給付費の増加並び価格高騰緊急支援給付事業及び臨時特別給付事業を実施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土木費については、普通建設事業費が大幅に減少したことにより、令和３年度より</a:t>
          </a:r>
          <a:r>
            <a:rPr kumimoji="1" lang="en-US" altLang="ja-JP" sz="1300">
              <a:latin typeface="ＭＳ Ｐゴシック" panose="020B0600070205080204" pitchFamily="50" charset="-128"/>
              <a:ea typeface="ＭＳ Ｐゴシック" panose="020B0600070205080204" pitchFamily="50" charset="-128"/>
            </a:rPr>
            <a:t>49,956</a:t>
          </a:r>
          <a:r>
            <a:rPr kumimoji="1" lang="ja-JP" altLang="en-US" sz="1300">
              <a:latin typeface="ＭＳ Ｐゴシック" panose="020B0600070205080204" pitchFamily="50" charset="-128"/>
              <a:ea typeface="ＭＳ Ｐゴシック" panose="020B0600070205080204" pitchFamily="50" charset="-128"/>
            </a:rPr>
            <a:t>円の減となったが、類似団体内平均より</a:t>
          </a:r>
          <a:r>
            <a:rPr kumimoji="1" lang="en-US" altLang="ja-JP" sz="1300">
              <a:latin typeface="ＭＳ Ｐゴシック" panose="020B0600070205080204" pitchFamily="50" charset="-128"/>
              <a:ea typeface="ＭＳ Ｐゴシック" panose="020B0600070205080204" pitchFamily="50" charset="-128"/>
            </a:rPr>
            <a:t>17,235</a:t>
          </a:r>
          <a:r>
            <a:rPr kumimoji="1" lang="ja-JP" altLang="en-US" sz="1300">
              <a:latin typeface="ＭＳ Ｐゴシック" panose="020B0600070205080204" pitchFamily="50" charset="-128"/>
              <a:ea typeface="ＭＳ Ｐゴシック" panose="020B0600070205080204" pitchFamily="50" charset="-128"/>
            </a:rPr>
            <a:t>円高い状態でる。教育費については、令和３年度より</a:t>
          </a:r>
          <a:r>
            <a:rPr kumimoji="1" lang="en-US" altLang="ja-JP" sz="1300">
              <a:latin typeface="ＭＳ Ｐゴシック" panose="020B0600070205080204" pitchFamily="50" charset="-128"/>
              <a:ea typeface="ＭＳ Ｐゴシック" panose="020B0600070205080204" pitchFamily="50" charset="-128"/>
            </a:rPr>
            <a:t>11,008</a:t>
          </a:r>
          <a:r>
            <a:rPr kumimoji="1" lang="ja-JP" altLang="en-US" sz="1300">
              <a:latin typeface="ＭＳ Ｐゴシック" panose="020B0600070205080204" pitchFamily="50" charset="-128"/>
              <a:ea typeface="ＭＳ Ｐゴシック" panose="020B0600070205080204" pitchFamily="50" charset="-128"/>
            </a:rPr>
            <a:t>円の増となり要因しては、共同調理場改築事業が始まり、また文教施設の改築事業があるためである。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沖縄県本部町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実質単年度収支については、令和３年度よりプラスに転じている。令和４年度については、財政調整基金の積立額の増などが要因でプラスとなっている。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沖縄県本部町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年度に国民健康保険事業財政健全化計画を策定後は、計画通り国民健康保険特別会計の累積赤字も解消し、令和４も全会計黒字である。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下水道特別会計は、下水道施設の更新事業が見込まれているため、悪化することが見込まれている。また、国民健康保険特別会計においても、今後赤字に陥る可能性があり、独立採算の原則に立ち返った保険税及び料金の値上げによる健全化など検討していく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K1" workbookViewId="0">
      <selection activeCell="AM11" sqref="AM11:AT11"/>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84</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85</v>
      </c>
      <c r="C2" s="182"/>
      <c r="D2" s="183"/>
    </row>
    <row r="3" spans="1:119" ht="18.75" customHeight="1" thickBot="1" x14ac:dyDescent="0.2">
      <c r="A3" s="181"/>
      <c r="B3" s="592" t="s">
        <v>86</v>
      </c>
      <c r="C3" s="593"/>
      <c r="D3" s="593"/>
      <c r="E3" s="594"/>
      <c r="F3" s="594"/>
      <c r="G3" s="594"/>
      <c r="H3" s="594"/>
      <c r="I3" s="594"/>
      <c r="J3" s="594"/>
      <c r="K3" s="594"/>
      <c r="L3" s="594" t="s">
        <v>87</v>
      </c>
      <c r="M3" s="594"/>
      <c r="N3" s="594"/>
      <c r="O3" s="594"/>
      <c r="P3" s="594"/>
      <c r="Q3" s="594"/>
      <c r="R3" s="597"/>
      <c r="S3" s="597"/>
      <c r="T3" s="597"/>
      <c r="U3" s="597"/>
      <c r="V3" s="598"/>
      <c r="W3" s="488" t="s">
        <v>88</v>
      </c>
      <c r="X3" s="489"/>
      <c r="Y3" s="489"/>
      <c r="Z3" s="489"/>
      <c r="AA3" s="489"/>
      <c r="AB3" s="593"/>
      <c r="AC3" s="597" t="s">
        <v>89</v>
      </c>
      <c r="AD3" s="489"/>
      <c r="AE3" s="489"/>
      <c r="AF3" s="489"/>
      <c r="AG3" s="489"/>
      <c r="AH3" s="489"/>
      <c r="AI3" s="489"/>
      <c r="AJ3" s="489"/>
      <c r="AK3" s="489"/>
      <c r="AL3" s="559"/>
      <c r="AM3" s="488" t="s">
        <v>90</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91</v>
      </c>
      <c r="BO3" s="489"/>
      <c r="BP3" s="489"/>
      <c r="BQ3" s="489"/>
      <c r="BR3" s="489"/>
      <c r="BS3" s="489"/>
      <c r="BT3" s="489"/>
      <c r="BU3" s="559"/>
      <c r="BV3" s="488" t="s">
        <v>92</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93</v>
      </c>
      <c r="CU3" s="489"/>
      <c r="CV3" s="489"/>
      <c r="CW3" s="489"/>
      <c r="CX3" s="489"/>
      <c r="CY3" s="489"/>
      <c r="CZ3" s="489"/>
      <c r="DA3" s="559"/>
      <c r="DB3" s="488" t="s">
        <v>94</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95</v>
      </c>
      <c r="AZ4" s="446"/>
      <c r="BA4" s="446"/>
      <c r="BB4" s="446"/>
      <c r="BC4" s="446"/>
      <c r="BD4" s="446"/>
      <c r="BE4" s="446"/>
      <c r="BF4" s="446"/>
      <c r="BG4" s="446"/>
      <c r="BH4" s="446"/>
      <c r="BI4" s="446"/>
      <c r="BJ4" s="446"/>
      <c r="BK4" s="446"/>
      <c r="BL4" s="446"/>
      <c r="BM4" s="447"/>
      <c r="BN4" s="448">
        <v>9554154</v>
      </c>
      <c r="BO4" s="449"/>
      <c r="BP4" s="449"/>
      <c r="BQ4" s="449"/>
      <c r="BR4" s="449"/>
      <c r="BS4" s="449"/>
      <c r="BT4" s="449"/>
      <c r="BU4" s="450"/>
      <c r="BV4" s="448">
        <v>11161250</v>
      </c>
      <c r="BW4" s="449"/>
      <c r="BX4" s="449"/>
      <c r="BY4" s="449"/>
      <c r="BZ4" s="449"/>
      <c r="CA4" s="449"/>
      <c r="CB4" s="449"/>
      <c r="CC4" s="450"/>
      <c r="CD4" s="585" t="s">
        <v>96</v>
      </c>
      <c r="CE4" s="586"/>
      <c r="CF4" s="586"/>
      <c r="CG4" s="586"/>
      <c r="CH4" s="586"/>
      <c r="CI4" s="586"/>
      <c r="CJ4" s="586"/>
      <c r="CK4" s="586"/>
      <c r="CL4" s="586"/>
      <c r="CM4" s="586"/>
      <c r="CN4" s="586"/>
      <c r="CO4" s="586"/>
      <c r="CP4" s="586"/>
      <c r="CQ4" s="586"/>
      <c r="CR4" s="586"/>
      <c r="CS4" s="587"/>
      <c r="CT4" s="588">
        <v>8.4</v>
      </c>
      <c r="CU4" s="589"/>
      <c r="CV4" s="589"/>
      <c r="CW4" s="589"/>
      <c r="CX4" s="589"/>
      <c r="CY4" s="589"/>
      <c r="CZ4" s="589"/>
      <c r="DA4" s="590"/>
      <c r="DB4" s="588">
        <v>10.1</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97</v>
      </c>
      <c r="AN5" s="376"/>
      <c r="AO5" s="376"/>
      <c r="AP5" s="376"/>
      <c r="AQ5" s="376"/>
      <c r="AR5" s="376"/>
      <c r="AS5" s="376"/>
      <c r="AT5" s="377"/>
      <c r="AU5" s="477" t="s">
        <v>98</v>
      </c>
      <c r="AV5" s="478"/>
      <c r="AW5" s="478"/>
      <c r="AX5" s="478"/>
      <c r="AY5" s="433" t="s">
        <v>99</v>
      </c>
      <c r="AZ5" s="434"/>
      <c r="BA5" s="434"/>
      <c r="BB5" s="434"/>
      <c r="BC5" s="434"/>
      <c r="BD5" s="434"/>
      <c r="BE5" s="434"/>
      <c r="BF5" s="434"/>
      <c r="BG5" s="434"/>
      <c r="BH5" s="434"/>
      <c r="BI5" s="434"/>
      <c r="BJ5" s="434"/>
      <c r="BK5" s="434"/>
      <c r="BL5" s="434"/>
      <c r="BM5" s="435"/>
      <c r="BN5" s="419">
        <v>9177077</v>
      </c>
      <c r="BO5" s="420"/>
      <c r="BP5" s="420"/>
      <c r="BQ5" s="420"/>
      <c r="BR5" s="420"/>
      <c r="BS5" s="420"/>
      <c r="BT5" s="420"/>
      <c r="BU5" s="421"/>
      <c r="BV5" s="419">
        <v>10675316</v>
      </c>
      <c r="BW5" s="420"/>
      <c r="BX5" s="420"/>
      <c r="BY5" s="420"/>
      <c r="BZ5" s="420"/>
      <c r="CA5" s="420"/>
      <c r="CB5" s="420"/>
      <c r="CC5" s="421"/>
      <c r="CD5" s="459" t="s">
        <v>100</v>
      </c>
      <c r="CE5" s="379"/>
      <c r="CF5" s="379"/>
      <c r="CG5" s="379"/>
      <c r="CH5" s="379"/>
      <c r="CI5" s="379"/>
      <c r="CJ5" s="379"/>
      <c r="CK5" s="379"/>
      <c r="CL5" s="379"/>
      <c r="CM5" s="379"/>
      <c r="CN5" s="379"/>
      <c r="CO5" s="379"/>
      <c r="CP5" s="379"/>
      <c r="CQ5" s="379"/>
      <c r="CR5" s="379"/>
      <c r="CS5" s="460"/>
      <c r="CT5" s="416">
        <v>92.7</v>
      </c>
      <c r="CU5" s="417"/>
      <c r="CV5" s="417"/>
      <c r="CW5" s="417"/>
      <c r="CX5" s="417"/>
      <c r="CY5" s="417"/>
      <c r="CZ5" s="417"/>
      <c r="DA5" s="418"/>
      <c r="DB5" s="416">
        <v>88.2</v>
      </c>
      <c r="DC5" s="417"/>
      <c r="DD5" s="417"/>
      <c r="DE5" s="417"/>
      <c r="DF5" s="417"/>
      <c r="DG5" s="417"/>
      <c r="DH5" s="417"/>
      <c r="DI5" s="418"/>
    </row>
    <row r="6" spans="1:119" ht="18.75" customHeight="1" x14ac:dyDescent="0.15">
      <c r="A6" s="181"/>
      <c r="B6" s="565" t="s">
        <v>101</v>
      </c>
      <c r="C6" s="406"/>
      <c r="D6" s="406"/>
      <c r="E6" s="566"/>
      <c r="F6" s="566"/>
      <c r="G6" s="566"/>
      <c r="H6" s="566"/>
      <c r="I6" s="566"/>
      <c r="J6" s="566"/>
      <c r="K6" s="566"/>
      <c r="L6" s="566" t="s">
        <v>102</v>
      </c>
      <c r="M6" s="566"/>
      <c r="N6" s="566"/>
      <c r="O6" s="566"/>
      <c r="P6" s="566"/>
      <c r="Q6" s="566"/>
      <c r="R6" s="404"/>
      <c r="S6" s="404"/>
      <c r="T6" s="404"/>
      <c r="U6" s="404"/>
      <c r="V6" s="572"/>
      <c r="W6" s="509" t="s">
        <v>103</v>
      </c>
      <c r="X6" s="405"/>
      <c r="Y6" s="405"/>
      <c r="Z6" s="405"/>
      <c r="AA6" s="405"/>
      <c r="AB6" s="406"/>
      <c r="AC6" s="577" t="s">
        <v>104</v>
      </c>
      <c r="AD6" s="578"/>
      <c r="AE6" s="578"/>
      <c r="AF6" s="578"/>
      <c r="AG6" s="578"/>
      <c r="AH6" s="578"/>
      <c r="AI6" s="578"/>
      <c r="AJ6" s="578"/>
      <c r="AK6" s="578"/>
      <c r="AL6" s="579"/>
      <c r="AM6" s="476" t="s">
        <v>105</v>
      </c>
      <c r="AN6" s="376"/>
      <c r="AO6" s="376"/>
      <c r="AP6" s="376"/>
      <c r="AQ6" s="376"/>
      <c r="AR6" s="376"/>
      <c r="AS6" s="376"/>
      <c r="AT6" s="377"/>
      <c r="AU6" s="477" t="s">
        <v>98</v>
      </c>
      <c r="AV6" s="478"/>
      <c r="AW6" s="478"/>
      <c r="AX6" s="478"/>
      <c r="AY6" s="433" t="s">
        <v>106</v>
      </c>
      <c r="AZ6" s="434"/>
      <c r="BA6" s="434"/>
      <c r="BB6" s="434"/>
      <c r="BC6" s="434"/>
      <c r="BD6" s="434"/>
      <c r="BE6" s="434"/>
      <c r="BF6" s="434"/>
      <c r="BG6" s="434"/>
      <c r="BH6" s="434"/>
      <c r="BI6" s="434"/>
      <c r="BJ6" s="434"/>
      <c r="BK6" s="434"/>
      <c r="BL6" s="434"/>
      <c r="BM6" s="435"/>
      <c r="BN6" s="419">
        <v>377077</v>
      </c>
      <c r="BO6" s="420"/>
      <c r="BP6" s="420"/>
      <c r="BQ6" s="420"/>
      <c r="BR6" s="420"/>
      <c r="BS6" s="420"/>
      <c r="BT6" s="420"/>
      <c r="BU6" s="421"/>
      <c r="BV6" s="419">
        <v>485934</v>
      </c>
      <c r="BW6" s="420"/>
      <c r="BX6" s="420"/>
      <c r="BY6" s="420"/>
      <c r="BZ6" s="420"/>
      <c r="CA6" s="420"/>
      <c r="CB6" s="420"/>
      <c r="CC6" s="421"/>
      <c r="CD6" s="459" t="s">
        <v>107</v>
      </c>
      <c r="CE6" s="379"/>
      <c r="CF6" s="379"/>
      <c r="CG6" s="379"/>
      <c r="CH6" s="379"/>
      <c r="CI6" s="379"/>
      <c r="CJ6" s="379"/>
      <c r="CK6" s="379"/>
      <c r="CL6" s="379"/>
      <c r="CM6" s="379"/>
      <c r="CN6" s="379"/>
      <c r="CO6" s="379"/>
      <c r="CP6" s="379"/>
      <c r="CQ6" s="379"/>
      <c r="CR6" s="379"/>
      <c r="CS6" s="460"/>
      <c r="CT6" s="562">
        <v>93.7</v>
      </c>
      <c r="CU6" s="563"/>
      <c r="CV6" s="563"/>
      <c r="CW6" s="563"/>
      <c r="CX6" s="563"/>
      <c r="CY6" s="563"/>
      <c r="CZ6" s="563"/>
      <c r="DA6" s="564"/>
      <c r="DB6" s="562">
        <v>90</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108</v>
      </c>
      <c r="AN7" s="376"/>
      <c r="AO7" s="376"/>
      <c r="AP7" s="376"/>
      <c r="AQ7" s="376"/>
      <c r="AR7" s="376"/>
      <c r="AS7" s="376"/>
      <c r="AT7" s="377"/>
      <c r="AU7" s="477" t="s">
        <v>98</v>
      </c>
      <c r="AV7" s="478"/>
      <c r="AW7" s="478"/>
      <c r="AX7" s="478"/>
      <c r="AY7" s="433" t="s">
        <v>109</v>
      </c>
      <c r="AZ7" s="434"/>
      <c r="BA7" s="434"/>
      <c r="BB7" s="434"/>
      <c r="BC7" s="434"/>
      <c r="BD7" s="434"/>
      <c r="BE7" s="434"/>
      <c r="BF7" s="434"/>
      <c r="BG7" s="434"/>
      <c r="BH7" s="434"/>
      <c r="BI7" s="434"/>
      <c r="BJ7" s="434"/>
      <c r="BK7" s="434"/>
      <c r="BL7" s="434"/>
      <c r="BM7" s="435"/>
      <c r="BN7" s="419">
        <v>13964</v>
      </c>
      <c r="BO7" s="420"/>
      <c r="BP7" s="420"/>
      <c r="BQ7" s="420"/>
      <c r="BR7" s="420"/>
      <c r="BS7" s="420"/>
      <c r="BT7" s="420"/>
      <c r="BU7" s="421"/>
      <c r="BV7" s="419">
        <v>35774</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4320482</v>
      </c>
      <c r="CU7" s="420"/>
      <c r="CV7" s="420"/>
      <c r="CW7" s="420"/>
      <c r="CX7" s="420"/>
      <c r="CY7" s="420"/>
      <c r="CZ7" s="420"/>
      <c r="DA7" s="421"/>
      <c r="DB7" s="419">
        <v>4440768</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98</v>
      </c>
      <c r="AV8" s="478"/>
      <c r="AW8" s="478"/>
      <c r="AX8" s="478"/>
      <c r="AY8" s="433" t="s">
        <v>112</v>
      </c>
      <c r="AZ8" s="434"/>
      <c r="BA8" s="434"/>
      <c r="BB8" s="434"/>
      <c r="BC8" s="434"/>
      <c r="BD8" s="434"/>
      <c r="BE8" s="434"/>
      <c r="BF8" s="434"/>
      <c r="BG8" s="434"/>
      <c r="BH8" s="434"/>
      <c r="BI8" s="434"/>
      <c r="BJ8" s="434"/>
      <c r="BK8" s="434"/>
      <c r="BL8" s="434"/>
      <c r="BM8" s="435"/>
      <c r="BN8" s="419">
        <v>363113</v>
      </c>
      <c r="BO8" s="420"/>
      <c r="BP8" s="420"/>
      <c r="BQ8" s="420"/>
      <c r="BR8" s="420"/>
      <c r="BS8" s="420"/>
      <c r="BT8" s="420"/>
      <c r="BU8" s="421"/>
      <c r="BV8" s="419">
        <v>450160</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0.35</v>
      </c>
      <c r="CU8" s="523"/>
      <c r="CV8" s="523"/>
      <c r="CW8" s="523"/>
      <c r="CX8" s="523"/>
      <c r="CY8" s="523"/>
      <c r="CZ8" s="523"/>
      <c r="DA8" s="524"/>
      <c r="DB8" s="522">
        <v>0.35</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12530</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-87047</v>
      </c>
      <c r="BO9" s="420"/>
      <c r="BP9" s="420"/>
      <c r="BQ9" s="420"/>
      <c r="BR9" s="420"/>
      <c r="BS9" s="420"/>
      <c r="BT9" s="420"/>
      <c r="BU9" s="421"/>
      <c r="BV9" s="419">
        <v>279807</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12.8</v>
      </c>
      <c r="CU9" s="417"/>
      <c r="CV9" s="417"/>
      <c r="CW9" s="417"/>
      <c r="CX9" s="417"/>
      <c r="CY9" s="417"/>
      <c r="CZ9" s="417"/>
      <c r="DA9" s="418"/>
      <c r="DB9" s="416">
        <v>11.8</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13536</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203000</v>
      </c>
      <c r="BO10" s="420"/>
      <c r="BP10" s="420"/>
      <c r="BQ10" s="420"/>
      <c r="BR10" s="420"/>
      <c r="BS10" s="420"/>
      <c r="BT10" s="420"/>
      <c r="BU10" s="421"/>
      <c r="BV10" s="419">
        <v>34</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129</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133</v>
      </c>
      <c r="DC11" s="523"/>
      <c r="DD11" s="523"/>
      <c r="DE11" s="523"/>
      <c r="DF11" s="523"/>
      <c r="DG11" s="523"/>
      <c r="DH11" s="523"/>
      <c r="DI11" s="524"/>
    </row>
    <row r="12" spans="1:119" ht="18.75" customHeight="1" x14ac:dyDescent="0.15">
      <c r="A12" s="181"/>
      <c r="B12" s="525" t="s">
        <v>134</v>
      </c>
      <c r="C12" s="526"/>
      <c r="D12" s="526"/>
      <c r="E12" s="526"/>
      <c r="F12" s="526"/>
      <c r="G12" s="526"/>
      <c r="H12" s="526"/>
      <c r="I12" s="526"/>
      <c r="J12" s="526"/>
      <c r="K12" s="527"/>
      <c r="L12" s="534" t="s">
        <v>135</v>
      </c>
      <c r="M12" s="535"/>
      <c r="N12" s="535"/>
      <c r="O12" s="535"/>
      <c r="P12" s="535"/>
      <c r="Q12" s="536"/>
      <c r="R12" s="537">
        <v>13002</v>
      </c>
      <c r="S12" s="538"/>
      <c r="T12" s="538"/>
      <c r="U12" s="538"/>
      <c r="V12" s="539"/>
      <c r="W12" s="540" t="s">
        <v>1</v>
      </c>
      <c r="X12" s="478"/>
      <c r="Y12" s="478"/>
      <c r="Z12" s="478"/>
      <c r="AA12" s="478"/>
      <c r="AB12" s="541"/>
      <c r="AC12" s="542" t="s">
        <v>136</v>
      </c>
      <c r="AD12" s="543"/>
      <c r="AE12" s="543"/>
      <c r="AF12" s="543"/>
      <c r="AG12" s="544"/>
      <c r="AH12" s="542" t="s">
        <v>137</v>
      </c>
      <c r="AI12" s="543"/>
      <c r="AJ12" s="543"/>
      <c r="AK12" s="543"/>
      <c r="AL12" s="545"/>
      <c r="AM12" s="476" t="s">
        <v>138</v>
      </c>
      <c r="AN12" s="376"/>
      <c r="AO12" s="376"/>
      <c r="AP12" s="376"/>
      <c r="AQ12" s="376"/>
      <c r="AR12" s="376"/>
      <c r="AS12" s="376"/>
      <c r="AT12" s="377"/>
      <c r="AU12" s="477" t="s">
        <v>129</v>
      </c>
      <c r="AV12" s="478"/>
      <c r="AW12" s="478"/>
      <c r="AX12" s="478"/>
      <c r="AY12" s="433" t="s">
        <v>139</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141</v>
      </c>
      <c r="CU12" s="523"/>
      <c r="CV12" s="523"/>
      <c r="CW12" s="523"/>
      <c r="CX12" s="523"/>
      <c r="CY12" s="523"/>
      <c r="CZ12" s="523"/>
      <c r="DA12" s="524"/>
      <c r="DB12" s="522" t="s">
        <v>132</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142</v>
      </c>
      <c r="N13" s="504"/>
      <c r="O13" s="504"/>
      <c r="P13" s="504"/>
      <c r="Q13" s="505"/>
      <c r="R13" s="506">
        <v>12828</v>
      </c>
      <c r="S13" s="507"/>
      <c r="T13" s="507"/>
      <c r="U13" s="507"/>
      <c r="V13" s="508"/>
      <c r="W13" s="509" t="s">
        <v>143</v>
      </c>
      <c r="X13" s="405"/>
      <c r="Y13" s="405"/>
      <c r="Z13" s="405"/>
      <c r="AA13" s="405"/>
      <c r="AB13" s="406"/>
      <c r="AC13" s="372">
        <v>524</v>
      </c>
      <c r="AD13" s="373"/>
      <c r="AE13" s="373"/>
      <c r="AF13" s="373"/>
      <c r="AG13" s="374"/>
      <c r="AH13" s="372">
        <v>595</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115953</v>
      </c>
      <c r="BO13" s="420"/>
      <c r="BP13" s="420"/>
      <c r="BQ13" s="420"/>
      <c r="BR13" s="420"/>
      <c r="BS13" s="420"/>
      <c r="BT13" s="420"/>
      <c r="BU13" s="421"/>
      <c r="BV13" s="419">
        <v>279841</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10.3</v>
      </c>
      <c r="CU13" s="417"/>
      <c r="CV13" s="417"/>
      <c r="CW13" s="417"/>
      <c r="CX13" s="417"/>
      <c r="CY13" s="417"/>
      <c r="CZ13" s="417"/>
      <c r="DA13" s="418"/>
      <c r="DB13" s="416">
        <v>10.1</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148</v>
      </c>
      <c r="M14" s="546"/>
      <c r="N14" s="546"/>
      <c r="O14" s="546"/>
      <c r="P14" s="546"/>
      <c r="Q14" s="547"/>
      <c r="R14" s="506">
        <v>13107</v>
      </c>
      <c r="S14" s="507"/>
      <c r="T14" s="507"/>
      <c r="U14" s="507"/>
      <c r="V14" s="508"/>
      <c r="W14" s="510"/>
      <c r="X14" s="408"/>
      <c r="Y14" s="408"/>
      <c r="Z14" s="408"/>
      <c r="AA14" s="408"/>
      <c r="AB14" s="409"/>
      <c r="AC14" s="499">
        <v>8.6999999999999993</v>
      </c>
      <c r="AD14" s="500"/>
      <c r="AE14" s="500"/>
      <c r="AF14" s="500"/>
      <c r="AG14" s="501"/>
      <c r="AH14" s="499">
        <v>9.6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t="s">
        <v>132</v>
      </c>
      <c r="CU14" s="517"/>
      <c r="CV14" s="517"/>
      <c r="CW14" s="517"/>
      <c r="CX14" s="517"/>
      <c r="CY14" s="517"/>
      <c r="CZ14" s="517"/>
      <c r="DA14" s="518"/>
      <c r="DB14" s="516">
        <v>17.399999999999999</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142</v>
      </c>
      <c r="N15" s="504"/>
      <c r="O15" s="504"/>
      <c r="P15" s="504"/>
      <c r="Q15" s="505"/>
      <c r="R15" s="506">
        <v>12958</v>
      </c>
      <c r="S15" s="507"/>
      <c r="T15" s="507"/>
      <c r="U15" s="507"/>
      <c r="V15" s="508"/>
      <c r="W15" s="509" t="s">
        <v>150</v>
      </c>
      <c r="X15" s="405"/>
      <c r="Y15" s="405"/>
      <c r="Z15" s="405"/>
      <c r="AA15" s="405"/>
      <c r="AB15" s="406"/>
      <c r="AC15" s="372">
        <v>974</v>
      </c>
      <c r="AD15" s="373"/>
      <c r="AE15" s="373"/>
      <c r="AF15" s="373"/>
      <c r="AG15" s="374"/>
      <c r="AH15" s="372">
        <v>1107</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1362606</v>
      </c>
      <c r="BO15" s="449"/>
      <c r="BP15" s="449"/>
      <c r="BQ15" s="449"/>
      <c r="BR15" s="449"/>
      <c r="BS15" s="449"/>
      <c r="BT15" s="449"/>
      <c r="BU15" s="450"/>
      <c r="BV15" s="448">
        <v>1316048</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16.100000000000001</v>
      </c>
      <c r="AD16" s="500"/>
      <c r="AE16" s="500"/>
      <c r="AF16" s="500"/>
      <c r="AG16" s="501"/>
      <c r="AH16" s="499">
        <v>17.899999999999999</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3969446</v>
      </c>
      <c r="BO16" s="420"/>
      <c r="BP16" s="420"/>
      <c r="BQ16" s="420"/>
      <c r="BR16" s="420"/>
      <c r="BS16" s="420"/>
      <c r="BT16" s="420"/>
      <c r="BU16" s="421"/>
      <c r="BV16" s="419">
        <v>3919052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4557</v>
      </c>
      <c r="AD17" s="373"/>
      <c r="AE17" s="373"/>
      <c r="AF17" s="373"/>
      <c r="AG17" s="374"/>
      <c r="AH17" s="372">
        <v>4485</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1720844</v>
      </c>
      <c r="BO17" s="420"/>
      <c r="BP17" s="420"/>
      <c r="BQ17" s="420"/>
      <c r="BR17" s="420"/>
      <c r="BS17" s="420"/>
      <c r="BT17" s="420"/>
      <c r="BU17" s="421"/>
      <c r="BV17" s="419">
        <v>1659490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160</v>
      </c>
      <c r="C18" s="470"/>
      <c r="D18" s="470"/>
      <c r="E18" s="471"/>
      <c r="F18" s="471"/>
      <c r="G18" s="471"/>
      <c r="H18" s="471"/>
      <c r="I18" s="471"/>
      <c r="J18" s="471"/>
      <c r="K18" s="471"/>
      <c r="L18" s="472">
        <v>54.37</v>
      </c>
      <c r="M18" s="472"/>
      <c r="N18" s="472"/>
      <c r="O18" s="472"/>
      <c r="P18" s="472"/>
      <c r="Q18" s="472"/>
      <c r="R18" s="473"/>
      <c r="S18" s="473"/>
      <c r="T18" s="473"/>
      <c r="U18" s="473"/>
      <c r="V18" s="474"/>
      <c r="W18" s="490"/>
      <c r="X18" s="491"/>
      <c r="Y18" s="491"/>
      <c r="Z18" s="491"/>
      <c r="AA18" s="491"/>
      <c r="AB18" s="515"/>
      <c r="AC18" s="389">
        <v>75.3</v>
      </c>
      <c r="AD18" s="390"/>
      <c r="AE18" s="390"/>
      <c r="AF18" s="390"/>
      <c r="AG18" s="475"/>
      <c r="AH18" s="389">
        <v>72.5</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4109252</v>
      </c>
      <c r="BO18" s="420"/>
      <c r="BP18" s="420"/>
      <c r="BQ18" s="420"/>
      <c r="BR18" s="420"/>
      <c r="BS18" s="420"/>
      <c r="BT18" s="420"/>
      <c r="BU18" s="421"/>
      <c r="BV18" s="419">
        <v>3955077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162</v>
      </c>
      <c r="C19" s="470"/>
      <c r="D19" s="470"/>
      <c r="E19" s="471"/>
      <c r="F19" s="471"/>
      <c r="G19" s="471"/>
      <c r="H19" s="471"/>
      <c r="I19" s="471"/>
      <c r="J19" s="471"/>
      <c r="K19" s="471"/>
      <c r="L19" s="479">
        <v>230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5669015</v>
      </c>
      <c r="BO19" s="420"/>
      <c r="BP19" s="420"/>
      <c r="BQ19" s="420"/>
      <c r="BR19" s="420"/>
      <c r="BS19" s="420"/>
      <c r="BT19" s="420"/>
      <c r="BU19" s="421"/>
      <c r="BV19" s="419">
        <v>5683697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164</v>
      </c>
      <c r="C20" s="470"/>
      <c r="D20" s="470"/>
      <c r="E20" s="471"/>
      <c r="F20" s="471"/>
      <c r="G20" s="471"/>
      <c r="H20" s="471"/>
      <c r="I20" s="471"/>
      <c r="J20" s="471"/>
      <c r="K20" s="471"/>
      <c r="L20" s="479">
        <v>5351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8108799</v>
      </c>
      <c r="BO22" s="449"/>
      <c r="BP22" s="449"/>
      <c r="BQ22" s="449"/>
      <c r="BR22" s="449"/>
      <c r="BS22" s="449"/>
      <c r="BT22" s="449"/>
      <c r="BU22" s="450"/>
      <c r="BV22" s="448">
        <v>8344680</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7095300</v>
      </c>
      <c r="BO23" s="420"/>
      <c r="BP23" s="420"/>
      <c r="BQ23" s="420"/>
      <c r="BR23" s="420"/>
      <c r="BS23" s="420"/>
      <c r="BT23" s="420"/>
      <c r="BU23" s="421"/>
      <c r="BV23" s="419">
        <v>7214810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174</v>
      </c>
      <c r="F24" s="376"/>
      <c r="G24" s="376"/>
      <c r="H24" s="376"/>
      <c r="I24" s="376"/>
      <c r="J24" s="376"/>
      <c r="K24" s="377"/>
      <c r="L24" s="372">
        <v>1</v>
      </c>
      <c r="M24" s="373"/>
      <c r="N24" s="373"/>
      <c r="O24" s="373"/>
      <c r="P24" s="374"/>
      <c r="Q24" s="372">
        <v>7560</v>
      </c>
      <c r="R24" s="373"/>
      <c r="S24" s="373"/>
      <c r="T24" s="373"/>
      <c r="U24" s="373"/>
      <c r="V24" s="374"/>
      <c r="W24" s="462"/>
      <c r="X24" s="399"/>
      <c r="Y24" s="400"/>
      <c r="Z24" s="375" t="s">
        <v>175</v>
      </c>
      <c r="AA24" s="376"/>
      <c r="AB24" s="376"/>
      <c r="AC24" s="376"/>
      <c r="AD24" s="376"/>
      <c r="AE24" s="376"/>
      <c r="AF24" s="376"/>
      <c r="AG24" s="377"/>
      <c r="AH24" s="372">
        <v>113</v>
      </c>
      <c r="AI24" s="373"/>
      <c r="AJ24" s="373"/>
      <c r="AK24" s="373"/>
      <c r="AL24" s="374"/>
      <c r="AM24" s="372">
        <v>322389</v>
      </c>
      <c r="AN24" s="373"/>
      <c r="AO24" s="373"/>
      <c r="AP24" s="373"/>
      <c r="AQ24" s="373"/>
      <c r="AR24" s="374"/>
      <c r="AS24" s="372">
        <v>2853</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6071706</v>
      </c>
      <c r="BO24" s="420"/>
      <c r="BP24" s="420"/>
      <c r="BQ24" s="420"/>
      <c r="BR24" s="420"/>
      <c r="BS24" s="420"/>
      <c r="BT24" s="420"/>
      <c r="BU24" s="421"/>
      <c r="BV24" s="419">
        <v>6134485</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177</v>
      </c>
      <c r="F25" s="376"/>
      <c r="G25" s="376"/>
      <c r="H25" s="376"/>
      <c r="I25" s="376"/>
      <c r="J25" s="376"/>
      <c r="K25" s="377"/>
      <c r="L25" s="372">
        <v>1</v>
      </c>
      <c r="M25" s="373"/>
      <c r="N25" s="373"/>
      <c r="O25" s="373"/>
      <c r="P25" s="374"/>
      <c r="Q25" s="372">
        <v>6120</v>
      </c>
      <c r="R25" s="373"/>
      <c r="S25" s="373"/>
      <c r="T25" s="373"/>
      <c r="U25" s="373"/>
      <c r="V25" s="374"/>
      <c r="W25" s="462"/>
      <c r="X25" s="399"/>
      <c r="Y25" s="400"/>
      <c r="Z25" s="375" t="s">
        <v>178</v>
      </c>
      <c r="AA25" s="376"/>
      <c r="AB25" s="376"/>
      <c r="AC25" s="376"/>
      <c r="AD25" s="376"/>
      <c r="AE25" s="376"/>
      <c r="AF25" s="376"/>
      <c r="AG25" s="377"/>
      <c r="AH25" s="372" t="s">
        <v>141</v>
      </c>
      <c r="AI25" s="373"/>
      <c r="AJ25" s="373"/>
      <c r="AK25" s="373"/>
      <c r="AL25" s="374"/>
      <c r="AM25" s="372" t="s">
        <v>141</v>
      </c>
      <c r="AN25" s="373"/>
      <c r="AO25" s="373"/>
      <c r="AP25" s="373"/>
      <c r="AQ25" s="373"/>
      <c r="AR25" s="374"/>
      <c r="AS25" s="372" t="s">
        <v>141</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759063</v>
      </c>
      <c r="BO25" s="449"/>
      <c r="BP25" s="449"/>
      <c r="BQ25" s="449"/>
      <c r="BR25" s="449"/>
      <c r="BS25" s="449"/>
      <c r="BT25" s="449"/>
      <c r="BU25" s="450"/>
      <c r="BV25" s="448">
        <v>75697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180</v>
      </c>
      <c r="F26" s="376"/>
      <c r="G26" s="376"/>
      <c r="H26" s="376"/>
      <c r="I26" s="376"/>
      <c r="J26" s="376"/>
      <c r="K26" s="377"/>
      <c r="L26" s="372">
        <v>1</v>
      </c>
      <c r="M26" s="373"/>
      <c r="N26" s="373"/>
      <c r="O26" s="373"/>
      <c r="P26" s="374"/>
      <c r="Q26" s="372">
        <v>5750</v>
      </c>
      <c r="R26" s="373"/>
      <c r="S26" s="373"/>
      <c r="T26" s="373"/>
      <c r="U26" s="373"/>
      <c r="V26" s="374"/>
      <c r="W26" s="462"/>
      <c r="X26" s="399"/>
      <c r="Y26" s="400"/>
      <c r="Z26" s="375" t="s">
        <v>181</v>
      </c>
      <c r="AA26" s="430"/>
      <c r="AB26" s="430"/>
      <c r="AC26" s="430"/>
      <c r="AD26" s="430"/>
      <c r="AE26" s="430"/>
      <c r="AF26" s="430"/>
      <c r="AG26" s="431"/>
      <c r="AH26" s="372">
        <v>6</v>
      </c>
      <c r="AI26" s="373"/>
      <c r="AJ26" s="373"/>
      <c r="AK26" s="373"/>
      <c r="AL26" s="374"/>
      <c r="AM26" s="372">
        <v>14364</v>
      </c>
      <c r="AN26" s="373"/>
      <c r="AO26" s="373"/>
      <c r="AP26" s="373"/>
      <c r="AQ26" s="373"/>
      <c r="AR26" s="374"/>
      <c r="AS26" s="372">
        <v>2394</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141</v>
      </c>
      <c r="BO26" s="420"/>
      <c r="BP26" s="420"/>
      <c r="BQ26" s="420"/>
      <c r="BR26" s="420"/>
      <c r="BS26" s="420"/>
      <c r="BT26" s="420"/>
      <c r="BU26" s="421"/>
      <c r="BV26" s="419" t="s">
        <v>141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183</v>
      </c>
      <c r="F27" s="376"/>
      <c r="G27" s="376"/>
      <c r="H27" s="376"/>
      <c r="I27" s="376"/>
      <c r="J27" s="376"/>
      <c r="K27" s="377"/>
      <c r="L27" s="372">
        <v>1</v>
      </c>
      <c r="M27" s="373"/>
      <c r="N27" s="373"/>
      <c r="O27" s="373"/>
      <c r="P27" s="374"/>
      <c r="Q27" s="372">
        <v>3200</v>
      </c>
      <c r="R27" s="373"/>
      <c r="S27" s="373"/>
      <c r="T27" s="373"/>
      <c r="U27" s="373"/>
      <c r="V27" s="374"/>
      <c r="W27" s="462"/>
      <c r="X27" s="399"/>
      <c r="Y27" s="400"/>
      <c r="Z27" s="375" t="s">
        <v>184</v>
      </c>
      <c r="AA27" s="376"/>
      <c r="AB27" s="376"/>
      <c r="AC27" s="376"/>
      <c r="AD27" s="376"/>
      <c r="AE27" s="376"/>
      <c r="AF27" s="376"/>
      <c r="AG27" s="377"/>
      <c r="AH27" s="372">
        <v>7</v>
      </c>
      <c r="AI27" s="373"/>
      <c r="AJ27" s="373"/>
      <c r="AK27" s="373"/>
      <c r="AL27" s="374"/>
      <c r="AM27" s="372">
        <v>23232</v>
      </c>
      <c r="AN27" s="373"/>
      <c r="AO27" s="373"/>
      <c r="AP27" s="373"/>
      <c r="AQ27" s="373"/>
      <c r="AR27" s="374"/>
      <c r="AS27" s="372">
        <v>3319</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35641</v>
      </c>
      <c r="BO27" s="454"/>
      <c r="BP27" s="454"/>
      <c r="BQ27" s="454"/>
      <c r="BR27" s="454"/>
      <c r="BS27" s="454"/>
      <c r="BT27" s="454"/>
      <c r="BU27" s="455"/>
      <c r="BV27" s="453">
        <v>35641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186</v>
      </c>
      <c r="F28" s="376"/>
      <c r="G28" s="376"/>
      <c r="H28" s="376"/>
      <c r="I28" s="376"/>
      <c r="J28" s="376"/>
      <c r="K28" s="377"/>
      <c r="L28" s="372">
        <v>1</v>
      </c>
      <c r="M28" s="373"/>
      <c r="N28" s="373"/>
      <c r="O28" s="373"/>
      <c r="P28" s="374"/>
      <c r="Q28" s="372">
        <v>2730</v>
      </c>
      <c r="R28" s="373"/>
      <c r="S28" s="373"/>
      <c r="T28" s="373"/>
      <c r="U28" s="373"/>
      <c r="V28" s="374"/>
      <c r="W28" s="462"/>
      <c r="X28" s="399"/>
      <c r="Y28" s="400"/>
      <c r="Z28" s="375" t="s">
        <v>187</v>
      </c>
      <c r="AA28" s="376"/>
      <c r="AB28" s="376"/>
      <c r="AC28" s="376"/>
      <c r="AD28" s="376"/>
      <c r="AE28" s="376"/>
      <c r="AF28" s="376"/>
      <c r="AG28" s="377"/>
      <c r="AH28" s="372" t="s">
        <v>141</v>
      </c>
      <c r="AI28" s="373"/>
      <c r="AJ28" s="373"/>
      <c r="AK28" s="373"/>
      <c r="AL28" s="374"/>
      <c r="AM28" s="372" t="s">
        <v>141</v>
      </c>
      <c r="AN28" s="373"/>
      <c r="AO28" s="373"/>
      <c r="AP28" s="373"/>
      <c r="AQ28" s="373"/>
      <c r="AR28" s="374"/>
      <c r="AS28" s="372" t="s">
        <v>141</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1965475</v>
      </c>
      <c r="BO28" s="449"/>
      <c r="BP28" s="449"/>
      <c r="BQ28" s="449"/>
      <c r="BR28" s="449"/>
      <c r="BS28" s="449"/>
      <c r="BT28" s="449"/>
      <c r="BU28" s="450"/>
      <c r="BV28" s="448">
        <v>1762475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12</v>
      </c>
      <c r="M29" s="373"/>
      <c r="N29" s="373"/>
      <c r="O29" s="373"/>
      <c r="P29" s="374"/>
      <c r="Q29" s="372">
        <v>2500</v>
      </c>
      <c r="R29" s="373"/>
      <c r="S29" s="373"/>
      <c r="T29" s="373"/>
      <c r="U29" s="373"/>
      <c r="V29" s="374"/>
      <c r="W29" s="463"/>
      <c r="X29" s="464"/>
      <c r="Y29" s="465"/>
      <c r="Z29" s="375" t="s">
        <v>190</v>
      </c>
      <c r="AA29" s="376"/>
      <c r="AB29" s="376"/>
      <c r="AC29" s="376"/>
      <c r="AD29" s="376"/>
      <c r="AE29" s="376"/>
      <c r="AF29" s="376"/>
      <c r="AG29" s="377"/>
      <c r="AH29" s="372">
        <v>120</v>
      </c>
      <c r="AI29" s="373"/>
      <c r="AJ29" s="373"/>
      <c r="AK29" s="373"/>
      <c r="AL29" s="374"/>
      <c r="AM29" s="372">
        <v>345621</v>
      </c>
      <c r="AN29" s="373"/>
      <c r="AO29" s="373"/>
      <c r="AP29" s="373"/>
      <c r="AQ29" s="373"/>
      <c r="AR29" s="374"/>
      <c r="AS29" s="372">
        <v>2880</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528326</v>
      </c>
      <c r="BO29" s="420"/>
      <c r="BP29" s="420"/>
      <c r="BQ29" s="420"/>
      <c r="BR29" s="420"/>
      <c r="BS29" s="420"/>
      <c r="BT29" s="420"/>
      <c r="BU29" s="421"/>
      <c r="BV29" s="419">
        <v>428326</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93.3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565406</v>
      </c>
      <c r="BO30" s="454"/>
      <c r="BP30" s="454"/>
      <c r="BQ30" s="454"/>
      <c r="BR30" s="454"/>
      <c r="BS30" s="454"/>
      <c r="BT30" s="454"/>
      <c r="BU30" s="455"/>
      <c r="BV30" s="453">
        <v>495452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199</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4</v>
      </c>
      <c r="AN34" s="367"/>
      <c r="AO34" s="368" t="str">
        <f>IF('各会計、関係団体の財政状況及び健全化判断比率'!B30="","",'各会計、関係団体の財政状況及び健全化判断比率'!B30)</f>
        <v>水道事業会計</v>
      </c>
      <c r="AP34" s="368"/>
      <c r="AQ34" s="368"/>
      <c r="AR34" s="368"/>
      <c r="AS34" s="368"/>
      <c r="AT34" s="368"/>
      <c r="AU34" s="368"/>
      <c r="AV34" s="368"/>
      <c r="AW34" s="368"/>
      <c r="AX34" s="368"/>
      <c r="AY34" s="368"/>
      <c r="AZ34" s="368"/>
      <c r="BA34" s="368"/>
      <c r="BB34" s="368"/>
      <c r="BC34" s="368"/>
      <c r="BD34" s="181"/>
      <c r="BE34" s="367">
        <f>IF(BG34="","",MAX(C34:D43,U34:V43,AM34:AN43)+1)</f>
        <v>5</v>
      </c>
      <c r="BF34" s="367"/>
      <c r="BG34" s="368" t="str">
        <f>IF('各会計、関係団体の財政状況及び健全化判断比率'!B31="","",'各会計、関係団体の財政状況及び健全化判断比率'!B31)</f>
        <v>公共下水道特別会計</v>
      </c>
      <c r="BH34" s="368"/>
      <c r="BI34" s="368"/>
      <c r="BJ34" s="368"/>
      <c r="BK34" s="368"/>
      <c r="BL34" s="368"/>
      <c r="BM34" s="368"/>
      <c r="BN34" s="368"/>
      <c r="BO34" s="368"/>
      <c r="BP34" s="368"/>
      <c r="BQ34" s="368"/>
      <c r="BR34" s="368"/>
      <c r="BS34" s="368"/>
      <c r="BT34" s="368"/>
      <c r="BU34" s="368"/>
      <c r="BV34" s="181"/>
      <c r="BW34" s="367">
        <f>IF(BY34="","",MAX(C34:D43,U34:V43,AM34:AN43,BE34:BF43)+1)</f>
        <v>6</v>
      </c>
      <c r="BX34" s="367"/>
      <c r="BY34" s="368" t="str">
        <f>IF('各会計、関係団体の財政状況及び健全化判断比率'!B68="","",'各会計、関係団体の財政状況及び健全化判断比率'!B68)</f>
        <v>北部市町村圏事務組合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7</v>
      </c>
      <c r="BX35" s="367"/>
      <c r="BY35" s="368" t="str">
        <f>IF('各会計、関係団体の財政状況及び健全化判断比率'!B69="","",'各会計、関係団体の財政状況及び健全化判断比率'!B69)</f>
        <v>本部町今帰仁村清掃施設組合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8</v>
      </c>
      <c r="BX36" s="367"/>
      <c r="BY36" s="368" t="str">
        <f>IF('各会計、関係団体の財政状況及び健全化判断比率'!B70="","",'各会計、関係団体の財政状況及び健全化判断比率'!B70)</f>
        <v>本部町今帰仁村消防施設組合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TIUvtnQ05p3YMiug+EY1EbrA/sT5/PQdgEtI69i6cITZPQ26VxdAIjuDDjxL8Dnb4KYlokNFkwQxhSJNYVjdQA==" saltValue="LHzlDOhGQ3z63/7FhRnUv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1" orientation="landscape" horizontalDpi="0"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151" t="s">
        <v>554</v>
      </c>
      <c r="D34" s="1151"/>
      <c r="E34" s="1152"/>
      <c r="F34" s="32">
        <v>5.47</v>
      </c>
      <c r="G34" s="33">
        <v>8.0399999999999991</v>
      </c>
      <c r="H34" s="33">
        <v>4.12</v>
      </c>
      <c r="I34" s="33">
        <v>10.130000000000001</v>
      </c>
      <c r="J34" s="34">
        <v>8.4</v>
      </c>
      <c r="K34" s="22"/>
      <c r="L34" s="22"/>
      <c r="M34" s="22"/>
      <c r="N34" s="22"/>
      <c r="O34" s="22"/>
      <c r="P34" s="22"/>
    </row>
    <row r="35" spans="1:16" ht="39" customHeight="1" x14ac:dyDescent="0.15">
      <c r="A35" s="22"/>
      <c r="B35" s="35"/>
      <c r="C35" s="1145" t="s">
        <v>555</v>
      </c>
      <c r="D35" s="1146"/>
      <c r="E35" s="1147"/>
      <c r="F35" s="36">
        <v>8.66</v>
      </c>
      <c r="G35" s="37">
        <v>8.77</v>
      </c>
      <c r="H35" s="37">
        <v>11.18</v>
      </c>
      <c r="I35" s="37">
        <v>7.35</v>
      </c>
      <c r="J35" s="38">
        <v>5.36</v>
      </c>
      <c r="K35" s="22"/>
      <c r="L35" s="22"/>
      <c r="M35" s="22"/>
      <c r="N35" s="22"/>
      <c r="O35" s="22"/>
      <c r="P35" s="22"/>
    </row>
    <row r="36" spans="1:16" ht="39" customHeight="1" x14ac:dyDescent="0.15">
      <c r="A36" s="22"/>
      <c r="B36" s="35"/>
      <c r="C36" s="1145" t="s">
        <v>556</v>
      </c>
      <c r="D36" s="1146"/>
      <c r="E36" s="1147"/>
      <c r="F36" s="36">
        <v>0.94</v>
      </c>
      <c r="G36" s="37">
        <v>1.44</v>
      </c>
      <c r="H36" s="37">
        <v>1.97</v>
      </c>
      <c r="I36" s="37">
        <v>1.71</v>
      </c>
      <c r="J36" s="38">
        <v>1.6</v>
      </c>
      <c r="K36" s="22"/>
      <c r="L36" s="22"/>
      <c r="M36" s="22"/>
      <c r="N36" s="22"/>
      <c r="O36" s="22"/>
      <c r="P36" s="22"/>
    </row>
    <row r="37" spans="1:16" ht="39" customHeight="1" x14ac:dyDescent="0.15">
      <c r="A37" s="22"/>
      <c r="B37" s="35"/>
      <c r="C37" s="1145" t="s">
        <v>557</v>
      </c>
      <c r="D37" s="1146"/>
      <c r="E37" s="1147"/>
      <c r="F37" s="36">
        <v>0.21</v>
      </c>
      <c r="G37" s="37">
        <v>0.35</v>
      </c>
      <c r="H37" s="37" t="s">
        <v>558</v>
      </c>
      <c r="I37" s="37">
        <v>0.5</v>
      </c>
      <c r="J37" s="38">
        <v>0.76</v>
      </c>
      <c r="K37" s="22"/>
      <c r="L37" s="22"/>
      <c r="M37" s="22"/>
      <c r="N37" s="22"/>
      <c r="O37" s="22"/>
      <c r="P37" s="22"/>
    </row>
    <row r="38" spans="1:16" ht="39" customHeight="1" x14ac:dyDescent="0.15">
      <c r="A38" s="22"/>
      <c r="B38" s="35"/>
      <c r="C38" s="1145" t="s">
        <v>559</v>
      </c>
      <c r="D38" s="1146"/>
      <c r="E38" s="1147"/>
      <c r="F38" s="36">
        <v>0</v>
      </c>
      <c r="G38" s="37">
        <v>0</v>
      </c>
      <c r="H38" s="37">
        <v>0</v>
      </c>
      <c r="I38" s="37">
        <v>0.01</v>
      </c>
      <c r="J38" s="38">
        <v>0.03</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560</v>
      </c>
      <c r="D42" s="1146"/>
      <c r="E42" s="1147"/>
      <c r="F42" s="36" t="s">
        <v>506</v>
      </c>
      <c r="G42" s="37" t="s">
        <v>506</v>
      </c>
      <c r="H42" s="37" t="s">
        <v>506</v>
      </c>
      <c r="I42" s="37" t="s">
        <v>506</v>
      </c>
      <c r="J42" s="38" t="s">
        <v>506</v>
      </c>
      <c r="K42" s="22"/>
      <c r="L42" s="22"/>
      <c r="M42" s="22"/>
      <c r="N42" s="22"/>
      <c r="O42" s="22"/>
      <c r="P42" s="22"/>
    </row>
    <row r="43" spans="1:16" ht="39" customHeight="1" thickBot="1" x14ac:dyDescent="0.2">
      <c r="A43" s="22"/>
      <c r="B43" s="40"/>
      <c r="C43" s="1148" t="s">
        <v>561</v>
      </c>
      <c r="D43" s="1149"/>
      <c r="E43" s="1150"/>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JFgop1a1Qo6jxruGqaMlDR31cSgQPAv0Sj0ppPumbzS4+E/dEHkJtYxyM0CzqxCdP/6//o5JRyC7Hf0jVR/PuQ==" saltValue="YAhiEFdo5ERsnt7tQ4+L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0" verticalDpi="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election activeCell="O53" sqref="O5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679</v>
      </c>
      <c r="L45" s="60">
        <v>666</v>
      </c>
      <c r="M45" s="60">
        <v>685</v>
      </c>
      <c r="N45" s="60">
        <v>720</v>
      </c>
      <c r="O45" s="61">
        <v>767</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506</v>
      </c>
      <c r="L46" s="64" t="s">
        <v>506</v>
      </c>
      <c r="M46" s="64" t="s">
        <v>506</v>
      </c>
      <c r="N46" s="64" t="s">
        <v>506</v>
      </c>
      <c r="O46" s="65" t="s">
        <v>506</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506</v>
      </c>
      <c r="L47" s="64" t="s">
        <v>506</v>
      </c>
      <c r="M47" s="64" t="s">
        <v>506</v>
      </c>
      <c r="N47" s="64" t="s">
        <v>506</v>
      </c>
      <c r="O47" s="65" t="s">
        <v>506</v>
      </c>
      <c r="P47" s="48"/>
      <c r="Q47" s="48"/>
      <c r="R47" s="48"/>
      <c r="S47" s="48"/>
      <c r="T47" s="48"/>
      <c r="U47" s="48"/>
    </row>
    <row r="48" spans="1:21" ht="30.75" customHeight="1" x14ac:dyDescent="0.15">
      <c r="A48" s="48"/>
      <c r="B48" s="1178"/>
      <c r="C48" s="1179"/>
      <c r="D48" s="62"/>
      <c r="E48" s="1155" t="s">
        <v>15</v>
      </c>
      <c r="F48" s="1155"/>
      <c r="G48" s="1155"/>
      <c r="H48" s="1155"/>
      <c r="I48" s="1155"/>
      <c r="J48" s="1156"/>
      <c r="K48" s="63">
        <v>139</v>
      </c>
      <c r="L48" s="64">
        <v>132</v>
      </c>
      <c r="M48" s="64">
        <v>181</v>
      </c>
      <c r="N48" s="64">
        <v>157</v>
      </c>
      <c r="O48" s="65">
        <v>168</v>
      </c>
      <c r="P48" s="48"/>
      <c r="Q48" s="48"/>
      <c r="R48" s="48"/>
      <c r="S48" s="48"/>
      <c r="T48" s="48"/>
      <c r="U48" s="48"/>
    </row>
    <row r="49" spans="1:21" ht="30.75" customHeight="1" x14ac:dyDescent="0.15">
      <c r="A49" s="48"/>
      <c r="B49" s="1178"/>
      <c r="C49" s="1179"/>
      <c r="D49" s="62"/>
      <c r="E49" s="1155" t="s">
        <v>16</v>
      </c>
      <c r="F49" s="1155"/>
      <c r="G49" s="1155"/>
      <c r="H49" s="1155"/>
      <c r="I49" s="1155"/>
      <c r="J49" s="1156"/>
      <c r="K49" s="63">
        <v>114</v>
      </c>
      <c r="L49" s="64">
        <v>112</v>
      </c>
      <c r="M49" s="64">
        <v>107</v>
      </c>
      <c r="N49" s="64">
        <v>110</v>
      </c>
      <c r="O49" s="65">
        <v>94</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506</v>
      </c>
      <c r="L50" s="64" t="s">
        <v>506</v>
      </c>
      <c r="M50" s="64" t="s">
        <v>506</v>
      </c>
      <c r="N50" s="64" t="s">
        <v>506</v>
      </c>
      <c r="O50" s="65" t="s">
        <v>506</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4</v>
      </c>
      <c r="M51" s="64">
        <v>1</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608</v>
      </c>
      <c r="L52" s="64">
        <v>579</v>
      </c>
      <c r="M52" s="64">
        <v>593</v>
      </c>
      <c r="N52" s="64">
        <v>611</v>
      </c>
      <c r="O52" s="65">
        <v>627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324</v>
      </c>
      <c r="L53" s="69">
        <v>335</v>
      </c>
      <c r="M53" s="69">
        <v>381</v>
      </c>
      <c r="N53" s="69">
        <v>376</v>
      </c>
      <c r="O53" s="70">
        <v>402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562</v>
      </c>
      <c r="P56" s="48"/>
      <c r="Q56" s="48"/>
      <c r="R56" s="48"/>
      <c r="S56" s="48"/>
      <c r="T56" s="48"/>
      <c r="U56" s="48"/>
    </row>
    <row r="57" spans="1:21" ht="31.5" customHeight="1" thickBot="1" x14ac:dyDescent="0.2">
      <c r="A57" s="48"/>
      <c r="B57" s="76"/>
      <c r="C57" s="77"/>
      <c r="D57" s="77"/>
      <c r="E57" s="78"/>
      <c r="F57" s="78"/>
      <c r="G57" s="78"/>
      <c r="H57" s="78"/>
      <c r="I57" s="78"/>
      <c r="J57" s="79" t="s">
        <v>2</v>
      </c>
      <c r="K57" s="80" t="s">
        <v>563</v>
      </c>
      <c r="L57" s="81" t="s">
        <v>564</v>
      </c>
      <c r="M57" s="81" t="s">
        <v>565</v>
      </c>
      <c r="N57" s="81" t="s">
        <v>566</v>
      </c>
      <c r="O57" s="82" t="s">
        <v>567</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Wk6ex6jYqx1oU5BBHIh93zzMAbUUbapMsG7VTTKteZyA/CuV53YYT7zMs+/OcGeMq+2gh5llCkkWR2HLiYv1g==" saltValue="OLlMnmuOrJcs5No19Zfkt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8" scale="77" orientation="landscape" horizontalDpi="0" verticalDpi="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3" zoomScale="85" zoomScaleNormal="85" zoomScaleSheetLayoutView="100" workbookViewId="0">
      <selection activeCell="S43" sqref="S43"/>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547</v>
      </c>
      <c r="J40" s="103" t="s">
        <v>548</v>
      </c>
      <c r="K40" s="103" t="s">
        <v>549</v>
      </c>
      <c r="L40" s="103" t="s">
        <v>550</v>
      </c>
      <c r="M40" s="104" t="s">
        <v>551</v>
      </c>
    </row>
    <row r="41" spans="2:13" ht="27.75" customHeight="1" x14ac:dyDescent="0.15">
      <c r="B41" s="1196" t="s">
        <v>32</v>
      </c>
      <c r="C41" s="1197"/>
      <c r="D41" s="105"/>
      <c r="E41" s="1198" t="s">
        <v>33</v>
      </c>
      <c r="F41" s="1198"/>
      <c r="G41" s="1198"/>
      <c r="H41" s="1199"/>
      <c r="I41" s="355">
        <v>7120</v>
      </c>
      <c r="J41" s="356">
        <v>7816</v>
      </c>
      <c r="K41" s="356">
        <v>8307</v>
      </c>
      <c r="L41" s="356">
        <v>8345</v>
      </c>
      <c r="M41" s="357">
        <v>8109</v>
      </c>
    </row>
    <row r="42" spans="2:13" ht="27.75" customHeight="1" x14ac:dyDescent="0.15">
      <c r="B42" s="1186"/>
      <c r="C42" s="1187"/>
      <c r="D42" s="106"/>
      <c r="E42" s="1190" t="s">
        <v>34</v>
      </c>
      <c r="F42" s="1190"/>
      <c r="G42" s="1190"/>
      <c r="H42" s="1191"/>
      <c r="I42" s="358" t="s">
        <v>506</v>
      </c>
      <c r="J42" s="359" t="s">
        <v>506</v>
      </c>
      <c r="K42" s="359" t="s">
        <v>506</v>
      </c>
      <c r="L42" s="359" t="s">
        <v>506</v>
      </c>
      <c r="M42" s="360" t="s">
        <v>506</v>
      </c>
    </row>
    <row r="43" spans="2:13" ht="27.75" customHeight="1" x14ac:dyDescent="0.15">
      <c r="B43" s="1186"/>
      <c r="C43" s="1187"/>
      <c r="D43" s="106"/>
      <c r="E43" s="1190" t="s">
        <v>35</v>
      </c>
      <c r="F43" s="1190"/>
      <c r="G43" s="1190"/>
      <c r="H43" s="1191"/>
      <c r="I43" s="358">
        <v>1031</v>
      </c>
      <c r="J43" s="359">
        <v>933</v>
      </c>
      <c r="K43" s="359">
        <v>933</v>
      </c>
      <c r="L43" s="359">
        <v>847</v>
      </c>
      <c r="M43" s="360">
        <v>881</v>
      </c>
    </row>
    <row r="44" spans="2:13" ht="27.75" customHeight="1" x14ac:dyDescent="0.15">
      <c r="B44" s="1186"/>
      <c r="C44" s="1187"/>
      <c r="D44" s="106"/>
      <c r="E44" s="1190" t="s">
        <v>36</v>
      </c>
      <c r="F44" s="1190"/>
      <c r="G44" s="1190"/>
      <c r="H44" s="1191"/>
      <c r="I44" s="358">
        <v>640</v>
      </c>
      <c r="J44" s="359">
        <v>548</v>
      </c>
      <c r="K44" s="359">
        <v>473</v>
      </c>
      <c r="L44" s="359">
        <v>366</v>
      </c>
      <c r="M44" s="360">
        <v>340</v>
      </c>
    </row>
    <row r="45" spans="2:13" ht="27.75" customHeight="1" x14ac:dyDescent="0.15">
      <c r="B45" s="1186"/>
      <c r="C45" s="1187"/>
      <c r="D45" s="106"/>
      <c r="E45" s="1190" t="s">
        <v>37</v>
      </c>
      <c r="F45" s="1190"/>
      <c r="G45" s="1190"/>
      <c r="H45" s="1191"/>
      <c r="I45" s="358">
        <v>26</v>
      </c>
      <c r="J45" s="359" t="s">
        <v>506</v>
      </c>
      <c r="K45" s="359">
        <v>15</v>
      </c>
      <c r="L45" s="359">
        <v>44</v>
      </c>
      <c r="M45" s="360">
        <v>45</v>
      </c>
    </row>
    <row r="46" spans="2:13" ht="27.75" customHeight="1" x14ac:dyDescent="0.15">
      <c r="B46" s="1186"/>
      <c r="C46" s="1187"/>
      <c r="D46" s="107"/>
      <c r="E46" s="1190" t="s">
        <v>38</v>
      </c>
      <c r="F46" s="1190"/>
      <c r="G46" s="1190"/>
      <c r="H46" s="1191"/>
      <c r="I46" s="358" t="s">
        <v>506</v>
      </c>
      <c r="J46" s="359" t="s">
        <v>506</v>
      </c>
      <c r="K46" s="359" t="s">
        <v>506</v>
      </c>
      <c r="L46" s="359" t="s">
        <v>506</v>
      </c>
      <c r="M46" s="360" t="s">
        <v>506</v>
      </c>
    </row>
    <row r="47" spans="2:13" ht="27.75" customHeight="1" x14ac:dyDescent="0.15">
      <c r="B47" s="1186"/>
      <c r="C47" s="1187"/>
      <c r="D47" s="108"/>
      <c r="E47" s="1200" t="s">
        <v>39</v>
      </c>
      <c r="F47" s="1201"/>
      <c r="G47" s="1201"/>
      <c r="H47" s="1202"/>
      <c r="I47" s="358" t="s">
        <v>506</v>
      </c>
      <c r="J47" s="359" t="s">
        <v>506</v>
      </c>
      <c r="K47" s="359" t="s">
        <v>506</v>
      </c>
      <c r="L47" s="359" t="s">
        <v>506</v>
      </c>
      <c r="M47" s="360" t="s">
        <v>506</v>
      </c>
    </row>
    <row r="48" spans="2:13" ht="27.75" customHeight="1" x14ac:dyDescent="0.15">
      <c r="B48" s="1186"/>
      <c r="C48" s="1187"/>
      <c r="D48" s="106"/>
      <c r="E48" s="1190" t="s">
        <v>40</v>
      </c>
      <c r="F48" s="1190"/>
      <c r="G48" s="1190"/>
      <c r="H48" s="1191"/>
      <c r="I48" s="358" t="s">
        <v>506</v>
      </c>
      <c r="J48" s="359" t="s">
        <v>506</v>
      </c>
      <c r="K48" s="359" t="s">
        <v>506</v>
      </c>
      <c r="L48" s="359" t="s">
        <v>506</v>
      </c>
      <c r="M48" s="360" t="s">
        <v>506</v>
      </c>
    </row>
    <row r="49" spans="2:13" ht="27.75" customHeight="1" x14ac:dyDescent="0.15">
      <c r="B49" s="1188"/>
      <c r="C49" s="1189"/>
      <c r="D49" s="106"/>
      <c r="E49" s="1190" t="s">
        <v>41</v>
      </c>
      <c r="F49" s="1190"/>
      <c r="G49" s="1190"/>
      <c r="H49" s="1191"/>
      <c r="I49" s="358" t="s">
        <v>506</v>
      </c>
      <c r="J49" s="359" t="s">
        <v>506</v>
      </c>
      <c r="K49" s="359" t="s">
        <v>506</v>
      </c>
      <c r="L49" s="359" t="s">
        <v>506</v>
      </c>
      <c r="M49" s="360" t="s">
        <v>506</v>
      </c>
    </row>
    <row r="50" spans="2:13" ht="27.75" customHeight="1" x14ac:dyDescent="0.15">
      <c r="B50" s="1184" t="s">
        <v>42</v>
      </c>
      <c r="C50" s="1185"/>
      <c r="D50" s="109"/>
      <c r="E50" s="1190" t="s">
        <v>43</v>
      </c>
      <c r="F50" s="1190"/>
      <c r="G50" s="1190"/>
      <c r="H50" s="1191"/>
      <c r="I50" s="358">
        <v>2191</v>
      </c>
      <c r="J50" s="359">
        <v>2099</v>
      </c>
      <c r="K50" s="359">
        <v>2134</v>
      </c>
      <c r="L50" s="359">
        <v>2686</v>
      </c>
      <c r="M50" s="360">
        <v>3059</v>
      </c>
    </row>
    <row r="51" spans="2:13" ht="27.75" customHeight="1" x14ac:dyDescent="0.15">
      <c r="B51" s="1186"/>
      <c r="C51" s="1187"/>
      <c r="D51" s="106"/>
      <c r="E51" s="1190" t="s">
        <v>44</v>
      </c>
      <c r="F51" s="1190"/>
      <c r="G51" s="1190"/>
      <c r="H51" s="1191"/>
      <c r="I51" s="358">
        <v>431</v>
      </c>
      <c r="J51" s="359">
        <v>408</v>
      </c>
      <c r="K51" s="359">
        <v>479</v>
      </c>
      <c r="L51" s="359">
        <v>475</v>
      </c>
      <c r="M51" s="360">
        <v>486</v>
      </c>
    </row>
    <row r="52" spans="2:13" ht="27.75" customHeight="1" x14ac:dyDescent="0.15">
      <c r="B52" s="1188"/>
      <c r="C52" s="1189"/>
      <c r="D52" s="106"/>
      <c r="E52" s="1190" t="s">
        <v>45</v>
      </c>
      <c r="F52" s="1190"/>
      <c r="G52" s="1190"/>
      <c r="H52" s="1191"/>
      <c r="I52" s="358">
        <v>5165</v>
      </c>
      <c r="J52" s="359">
        <v>6046</v>
      </c>
      <c r="K52" s="359">
        <v>6193</v>
      </c>
      <c r="L52" s="359">
        <v>5762</v>
      </c>
      <c r="M52" s="360">
        <v>6080</v>
      </c>
    </row>
    <row r="53" spans="2:13" ht="27.75" customHeight="1" thickBot="1" x14ac:dyDescent="0.2">
      <c r="B53" s="1192" t="s">
        <v>46</v>
      </c>
      <c r="C53" s="1193"/>
      <c r="D53" s="110"/>
      <c r="E53" s="1194" t="s">
        <v>47</v>
      </c>
      <c r="F53" s="1194"/>
      <c r="G53" s="1194"/>
      <c r="H53" s="1195"/>
      <c r="I53" s="361">
        <v>1031</v>
      </c>
      <c r="J53" s="362">
        <v>744</v>
      </c>
      <c r="K53" s="362">
        <v>921</v>
      </c>
      <c r="L53" s="362">
        <v>677</v>
      </c>
      <c r="M53" s="363">
        <v>-251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FFtnwoyaI/DMLGt+vA+AlLK+Qy1AcY0rhsWoB+b/bxLV00Wx8gEH6y7S8ylh3ddEcfwWecxI8HAgho24LK/wIg==" saltValue="LQt7iwJcfXna02UNOKggh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7" orientation="landscape" horizontalDpi="0" verticalDpi="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B49"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549</v>
      </c>
      <c r="G54" s="119" t="s">
        <v>550</v>
      </c>
      <c r="H54" s="120" t="s">
        <v>551</v>
      </c>
    </row>
    <row r="55" spans="2:8" ht="52.5" customHeight="1" x14ac:dyDescent="0.15">
      <c r="B55" s="121"/>
      <c r="C55" s="1211" t="s">
        <v>50</v>
      </c>
      <c r="D55" s="1211"/>
      <c r="E55" s="1212"/>
      <c r="F55" s="122">
        <v>1762</v>
      </c>
      <c r="G55" s="122">
        <v>1762</v>
      </c>
      <c r="H55" s="123">
        <v>1965</v>
      </c>
    </row>
    <row r="56" spans="2:8" ht="52.5" customHeight="1" x14ac:dyDescent="0.15">
      <c r="B56" s="124"/>
      <c r="C56" s="1213" t="s">
        <v>51</v>
      </c>
      <c r="D56" s="1213"/>
      <c r="E56" s="1214"/>
      <c r="F56" s="125">
        <v>1</v>
      </c>
      <c r="G56" s="125">
        <v>428</v>
      </c>
      <c r="H56" s="126">
        <v>528</v>
      </c>
    </row>
    <row r="57" spans="2:8" ht="53.25" customHeight="1" x14ac:dyDescent="0.15">
      <c r="B57" s="124"/>
      <c r="C57" s="1215" t="s">
        <v>52</v>
      </c>
      <c r="D57" s="1215"/>
      <c r="E57" s="1216"/>
      <c r="F57" s="127">
        <v>371</v>
      </c>
      <c r="G57" s="127">
        <v>495</v>
      </c>
      <c r="H57" s="128">
        <v>565</v>
      </c>
    </row>
    <row r="58" spans="2:8" ht="45.75" customHeight="1" x14ac:dyDescent="0.15">
      <c r="B58" s="129"/>
      <c r="C58" s="1203" t="s">
        <v>53</v>
      </c>
      <c r="D58" s="1204"/>
      <c r="E58" s="1205"/>
      <c r="F58" s="130"/>
      <c r="G58" s="130"/>
      <c r="H58" s="131"/>
    </row>
    <row r="59" spans="2:8" ht="45.75" customHeight="1" x14ac:dyDescent="0.15">
      <c r="B59" s="129"/>
      <c r="C59" s="1203" t="s">
        <v>54</v>
      </c>
      <c r="D59" s="1204"/>
      <c r="E59" s="1205"/>
      <c r="F59" s="130"/>
      <c r="G59" s="130"/>
      <c r="H59" s="131"/>
    </row>
    <row r="60" spans="2:8" ht="45.75" customHeight="1" x14ac:dyDescent="0.15">
      <c r="B60" s="129"/>
      <c r="C60" s="1203" t="s">
        <v>54</v>
      </c>
      <c r="D60" s="1204"/>
      <c r="E60" s="1205"/>
      <c r="F60" s="130"/>
      <c r="G60" s="130"/>
      <c r="H60" s="131"/>
    </row>
    <row r="61" spans="2:8" ht="45.75" customHeight="1" x14ac:dyDescent="0.15">
      <c r="B61" s="129"/>
      <c r="C61" s="1203" t="s">
        <v>54</v>
      </c>
      <c r="D61" s="1204"/>
      <c r="E61" s="1205"/>
      <c r="F61" s="130"/>
      <c r="G61" s="130"/>
      <c r="H61" s="131"/>
    </row>
    <row r="62" spans="2:8" ht="45.75" customHeight="1" thickBot="1" x14ac:dyDescent="0.2">
      <c r="B62" s="132"/>
      <c r="C62" s="1206" t="s">
        <v>54</v>
      </c>
      <c r="D62" s="1207"/>
      <c r="E62" s="1208"/>
      <c r="F62" s="133"/>
      <c r="G62" s="133"/>
      <c r="H62" s="134"/>
    </row>
    <row r="63" spans="2:8" ht="52.5" customHeight="1" thickBot="1" x14ac:dyDescent="0.2">
      <c r="B63" s="135"/>
      <c r="C63" s="1209" t="s">
        <v>55</v>
      </c>
      <c r="D63" s="1209"/>
      <c r="E63" s="1210"/>
      <c r="F63" s="136">
        <v>2134</v>
      </c>
      <c r="G63" s="136">
        <v>2686</v>
      </c>
      <c r="H63" s="137">
        <v>3059</v>
      </c>
    </row>
    <row r="64" spans="2:8" x14ac:dyDescent="0.15"/>
  </sheetData>
  <sheetProtection algorithmName="SHA-512" hashValue="TK3MFbp7ZiUm5TgMNsiyEaIWedNwkpVWaYzBLGRljjkowZnssQlWJJNuGgGEQCQ1lopbhb8JrOyOIJd7YJcGpQ==" saltValue="KWBOXb3aG8KWy7M799GM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horizontalDpi="0" verticalDpi="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544</v>
      </c>
      <c r="G2" s="151"/>
      <c r="H2" s="152"/>
    </row>
    <row r="3" spans="1:8" x14ac:dyDescent="0.15">
      <c r="A3" s="148" t="s">
        <v>537</v>
      </c>
      <c r="B3" s="153"/>
      <c r="C3" s="154"/>
      <c r="D3" s="155">
        <v>162340</v>
      </c>
      <c r="E3" s="156"/>
      <c r="F3" s="157">
        <v>88328</v>
      </c>
      <c r="G3" s="158"/>
      <c r="H3" s="159"/>
    </row>
    <row r="4" spans="1:8" x14ac:dyDescent="0.15">
      <c r="A4" s="160"/>
      <c r="B4" s="161"/>
      <c r="C4" s="162"/>
      <c r="D4" s="163">
        <v>8235</v>
      </c>
      <c r="E4" s="164"/>
      <c r="F4" s="165">
        <v>49013</v>
      </c>
      <c r="G4" s="166"/>
      <c r="H4" s="167"/>
    </row>
    <row r="5" spans="1:8" x14ac:dyDescent="0.15">
      <c r="A5" s="148" t="s">
        <v>539</v>
      </c>
      <c r="B5" s="153"/>
      <c r="C5" s="154"/>
      <c r="D5" s="155">
        <v>281050</v>
      </c>
      <c r="E5" s="156"/>
      <c r="F5" s="157">
        <v>103390</v>
      </c>
      <c r="G5" s="158"/>
      <c r="H5" s="159"/>
    </row>
    <row r="6" spans="1:8" x14ac:dyDescent="0.15">
      <c r="A6" s="160"/>
      <c r="B6" s="161"/>
      <c r="C6" s="162"/>
      <c r="D6" s="163">
        <v>5720</v>
      </c>
      <c r="E6" s="164"/>
      <c r="F6" s="165">
        <v>51269</v>
      </c>
      <c r="G6" s="166"/>
      <c r="H6" s="167"/>
    </row>
    <row r="7" spans="1:8" x14ac:dyDescent="0.15">
      <c r="A7" s="148" t="s">
        <v>540</v>
      </c>
      <c r="B7" s="153"/>
      <c r="C7" s="154"/>
      <c r="D7" s="155">
        <v>247507</v>
      </c>
      <c r="E7" s="156"/>
      <c r="F7" s="157">
        <v>117234</v>
      </c>
      <c r="G7" s="158"/>
      <c r="H7" s="159"/>
    </row>
    <row r="8" spans="1:8" x14ac:dyDescent="0.15">
      <c r="A8" s="160"/>
      <c r="B8" s="161"/>
      <c r="C8" s="162"/>
      <c r="D8" s="163">
        <v>14755</v>
      </c>
      <c r="E8" s="164"/>
      <c r="F8" s="165">
        <v>59796</v>
      </c>
      <c r="G8" s="166"/>
      <c r="H8" s="167"/>
    </row>
    <row r="9" spans="1:8" x14ac:dyDescent="0.15">
      <c r="A9" s="148" t="s">
        <v>541</v>
      </c>
      <c r="B9" s="153"/>
      <c r="C9" s="154"/>
      <c r="D9" s="155">
        <v>245644</v>
      </c>
      <c r="E9" s="156"/>
      <c r="F9" s="157">
        <v>97758</v>
      </c>
      <c r="G9" s="158"/>
      <c r="H9" s="159"/>
    </row>
    <row r="10" spans="1:8" x14ac:dyDescent="0.15">
      <c r="A10" s="160"/>
      <c r="B10" s="161"/>
      <c r="C10" s="162"/>
      <c r="D10" s="163">
        <v>7719</v>
      </c>
      <c r="E10" s="164"/>
      <c r="F10" s="165">
        <v>45946</v>
      </c>
      <c r="G10" s="166"/>
      <c r="H10" s="167"/>
    </row>
    <row r="11" spans="1:8" x14ac:dyDescent="0.15">
      <c r="A11" s="148" t="s">
        <v>542</v>
      </c>
      <c r="B11" s="153"/>
      <c r="C11" s="154"/>
      <c r="D11" s="155">
        <v>93609</v>
      </c>
      <c r="E11" s="156"/>
      <c r="F11" s="157">
        <v>91338</v>
      </c>
      <c r="G11" s="158"/>
      <c r="H11" s="159"/>
    </row>
    <row r="12" spans="1:8" x14ac:dyDescent="0.15">
      <c r="A12" s="160"/>
      <c r="B12" s="161"/>
      <c r="C12" s="168"/>
      <c r="D12" s="163">
        <v>6261</v>
      </c>
      <c r="E12" s="164"/>
      <c r="F12" s="165">
        <v>43989</v>
      </c>
      <c r="G12" s="166"/>
      <c r="H12" s="167"/>
    </row>
    <row r="13" spans="1:8" x14ac:dyDescent="0.15">
      <c r="A13" s="148"/>
      <c r="B13" s="153"/>
      <c r="C13" s="169"/>
      <c r="D13" s="170">
        <v>206030</v>
      </c>
      <c r="E13" s="171"/>
      <c r="F13" s="172">
        <v>99610</v>
      </c>
      <c r="G13" s="173"/>
      <c r="H13" s="159"/>
    </row>
    <row r="14" spans="1:8" x14ac:dyDescent="0.15">
      <c r="A14" s="160"/>
      <c r="B14" s="161"/>
      <c r="C14" s="162"/>
      <c r="D14" s="163">
        <v>8538</v>
      </c>
      <c r="E14" s="164"/>
      <c r="F14" s="165">
        <v>50003</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5.48</v>
      </c>
      <c r="C19" s="174">
        <f>ROUND(VALUE(SUBSTITUTE(実質収支比率等に係る経年分析!G$48,"▲","-")),2)</f>
        <v>8.0500000000000007</v>
      </c>
      <c r="D19" s="174">
        <f>ROUND(VALUE(SUBSTITUTE(実質収支比率等に係る経年分析!H$48,"▲","-")),2)</f>
        <v>4.12</v>
      </c>
      <c r="E19" s="174">
        <f>ROUND(VALUE(SUBSTITUTE(実質収支比率等に係る経年分析!I$48,"▲","-")),2)</f>
        <v>10.14</v>
      </c>
      <c r="F19" s="174">
        <f>ROUND(VALUE(SUBSTITUTE(実質収支比率等に係る経年分析!J$48,"▲","-")),2)</f>
        <v>8.4</v>
      </c>
    </row>
    <row r="20" spans="1:11" x14ac:dyDescent="0.15">
      <c r="A20" s="174" t="s">
        <v>59</v>
      </c>
      <c r="B20" s="174">
        <f>ROUND(VALUE(SUBSTITUTE(実質収支比率等に係る経年分析!F$47,"▲","-")),2)</f>
        <v>47.64</v>
      </c>
      <c r="C20" s="174">
        <f>ROUND(VALUE(SUBSTITUTE(実質収支比率等に係る経年分析!G$47,"▲","-")),2)</f>
        <v>44.47</v>
      </c>
      <c r="D20" s="174">
        <f>ROUND(VALUE(SUBSTITUTE(実質収支比率等に係る経年分析!H$47,"▲","-")),2)</f>
        <v>42.64</v>
      </c>
      <c r="E20" s="174">
        <f>ROUND(VALUE(SUBSTITUTE(実質収支比率等に係る経年分析!I$47,"▲","-")),2)</f>
        <v>39.69</v>
      </c>
      <c r="F20" s="174">
        <f>ROUND(VALUE(SUBSTITUTE(実質収支比率等に係る経年分析!J$47,"▲","-")),2)</f>
        <v>45.49</v>
      </c>
    </row>
    <row r="21" spans="1:11" x14ac:dyDescent="0.15">
      <c r="A21" s="174" t="s">
        <v>60</v>
      </c>
      <c r="B21" s="174">
        <f>IF(ISNUMBER(VALUE(SUBSTITUTE(実質収支比率等に係る経年分析!F$49,"▲","-"))),ROUND(VALUE(SUBSTITUTE(実質収支比率等に係る経年分析!F$49,"▲","-")),2),NA())</f>
        <v>4.75</v>
      </c>
      <c r="C21" s="174">
        <f>IF(ISNUMBER(VALUE(SUBSTITUTE(実質収支比率等に係る経年分析!G$49,"▲","-"))),ROUND(VALUE(SUBSTITUTE(実質収支比率等に係る経年分析!G$49,"▲","-")),2),NA())</f>
        <v>-0.62</v>
      </c>
      <c r="D21" s="174">
        <f>IF(ISNUMBER(VALUE(SUBSTITUTE(実質収支比率等に係る経年分析!H$49,"▲","-"))),ROUND(VALUE(SUBSTITUTE(実質収支比率等に係る経年分析!H$49,"▲","-")),2),NA())</f>
        <v>-2.6</v>
      </c>
      <c r="E21" s="174">
        <f>IF(ISNUMBER(VALUE(SUBSTITUTE(実質収支比率等に係る経年分析!I$49,"▲","-"))),ROUND(VALUE(SUBSTITUTE(実質収支比率等に係る経年分析!I$49,"▲","-")),2),NA())</f>
        <v>6.3</v>
      </c>
      <c r="F21" s="174">
        <f>IF(ISNUMBER(VALUE(SUBSTITUTE(実質収支比率等に係る経年分析!J$49,"▲","-"))),ROUND(VALUE(SUBSTITUTE(実質収支比率等に係る経年分析!J$49,"▲","-")),2),NA())</f>
        <v>2.68</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0.03</v>
      </c>
    </row>
    <row r="33" spans="1:16" x14ac:dyDescent="0.15">
      <c r="A33" s="175" t="str">
        <f>IF(連結実質赤字比率に係る赤字・黒字の構成分析!C$37="",NA(),連結実質赤字比率に係る赤字・黒字の構成分析!C$37)</f>
        <v>公共下水道特別会計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0.35</v>
      </c>
      <c r="F33" s="175">
        <f>IF(ROUND(VALUE(SUBSTITUTE(連結実質赤字比率に係る赤字・黒字の構成分析!H$37,"▲", "-")), 2) &lt; 0, ABS(ROUND(VALUE(SUBSTITUTE(連結実質赤字比率に係る赤字・黒字の構成分析!H$37,"▲", "-")), 2)), NA())</f>
        <v>0.63</v>
      </c>
      <c r="G33" s="175" t="e">
        <f>IF(ROUND(VALUE(SUBSTITUTE(連結実質赤字比率に係る赤字・黒字の構成分析!H$37,"▲", "-")), 2) &gt;= 0, ABS(ROUND(VALUE(SUBSTITUTE(連結実質赤字比率に係る赤字・黒字の構成分析!H$37,"▲", "-")), 2)), NA())</f>
        <v>#N/A</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0.76</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0.94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1.44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1.97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1.71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1.6</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8.66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8.77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11.18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7.35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5.36</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5.47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8.0399999999999991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4.12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10.130000000000001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8.4</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608</v>
      </c>
      <c r="E42" s="176"/>
      <c r="F42" s="176"/>
      <c r="G42" s="176">
        <f>'実質公債費比率（分子）の構造'!L$52</f>
        <v>579</v>
      </c>
      <c r="H42" s="176"/>
      <c r="I42" s="176"/>
      <c r="J42" s="176">
        <f>'実質公債費比率（分子）の構造'!M$52</f>
        <v>593</v>
      </c>
      <c r="K42" s="176"/>
      <c r="L42" s="176"/>
      <c r="M42" s="176">
        <f>'実質公債費比率（分子）の構造'!N$52</f>
        <v>611</v>
      </c>
      <c r="N42" s="176"/>
      <c r="O42" s="176"/>
      <c r="P42" s="176">
        <f>'実質公債費比率（分子）の構造'!O$52</f>
        <v>627</v>
      </c>
    </row>
    <row r="43" spans="1:16" x14ac:dyDescent="0.15">
      <c r="A43" s="176" t="s">
        <v>68</v>
      </c>
      <c r="B43" s="176">
        <f>'実質公債費比率（分子）の構造'!K$51</f>
        <v>0</v>
      </c>
      <c r="C43" s="176"/>
      <c r="D43" s="176"/>
      <c r="E43" s="176">
        <f>'実質公債費比率（分子）の構造'!L$51</f>
        <v>4</v>
      </c>
      <c r="F43" s="176"/>
      <c r="G43" s="176"/>
      <c r="H43" s="176">
        <f>'実質公債費比率（分子）の構造'!M$51</f>
        <v>1</v>
      </c>
      <c r="I43" s="176"/>
      <c r="J43" s="176"/>
      <c r="K43" s="176">
        <f>'実質公債費比率（分子）の構造'!N$51</f>
        <v>0</v>
      </c>
      <c r="L43" s="176"/>
      <c r="M43" s="176"/>
      <c r="N43" s="176">
        <f>'実質公債費比率（分子）の構造'!O$51</f>
        <v>0</v>
      </c>
      <c r="O43" s="176"/>
      <c r="P43" s="176"/>
    </row>
    <row r="44" spans="1:16" x14ac:dyDescent="0.15">
      <c r="A44" s="176" t="s">
        <v>69</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70</v>
      </c>
      <c r="B45" s="176">
        <f>'実質公債費比率（分子）の構造'!K$49</f>
        <v>114</v>
      </c>
      <c r="C45" s="176"/>
      <c r="D45" s="176"/>
      <c r="E45" s="176">
        <f>'実質公債費比率（分子）の構造'!L$49</f>
        <v>112</v>
      </c>
      <c r="F45" s="176"/>
      <c r="G45" s="176"/>
      <c r="H45" s="176">
        <f>'実質公債費比率（分子）の構造'!M$49</f>
        <v>107</v>
      </c>
      <c r="I45" s="176"/>
      <c r="J45" s="176"/>
      <c r="K45" s="176">
        <f>'実質公債費比率（分子）の構造'!N$49</f>
        <v>110</v>
      </c>
      <c r="L45" s="176"/>
      <c r="M45" s="176"/>
      <c r="N45" s="176">
        <f>'実質公債費比率（分子）の構造'!O$49</f>
        <v>94</v>
      </c>
      <c r="O45" s="176"/>
      <c r="P45" s="176"/>
    </row>
    <row r="46" spans="1:16" x14ac:dyDescent="0.15">
      <c r="A46" s="176" t="s">
        <v>71</v>
      </c>
      <c r="B46" s="176">
        <f>'実質公債費比率（分子）の構造'!K$48</f>
        <v>139</v>
      </c>
      <c r="C46" s="176"/>
      <c r="D46" s="176"/>
      <c r="E46" s="176">
        <f>'実質公債費比率（分子）の構造'!L$48</f>
        <v>132</v>
      </c>
      <c r="F46" s="176"/>
      <c r="G46" s="176"/>
      <c r="H46" s="176">
        <f>'実質公債費比率（分子）の構造'!M$48</f>
        <v>181</v>
      </c>
      <c r="I46" s="176"/>
      <c r="J46" s="176"/>
      <c r="K46" s="176">
        <f>'実質公債費比率（分子）の構造'!N$48</f>
        <v>157</v>
      </c>
      <c r="L46" s="176"/>
      <c r="M46" s="176"/>
      <c r="N46" s="176">
        <f>'実質公債費比率（分子）の構造'!O$48</f>
        <v>168</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679</v>
      </c>
      <c r="C49" s="176"/>
      <c r="D49" s="176"/>
      <c r="E49" s="176">
        <f>'実質公債費比率（分子）の構造'!L$45</f>
        <v>666</v>
      </c>
      <c r="F49" s="176"/>
      <c r="G49" s="176"/>
      <c r="H49" s="176">
        <f>'実質公債費比率（分子）の構造'!M$45</f>
        <v>685</v>
      </c>
      <c r="I49" s="176"/>
      <c r="J49" s="176"/>
      <c r="K49" s="176">
        <f>'実質公債費比率（分子）の構造'!N$45</f>
        <v>720</v>
      </c>
      <c r="L49" s="176"/>
      <c r="M49" s="176"/>
      <c r="N49" s="176">
        <f>'実質公債費比率（分子）の構造'!O$45</f>
        <v>767</v>
      </c>
      <c r="O49" s="176"/>
      <c r="P49" s="176"/>
    </row>
    <row r="50" spans="1:16" x14ac:dyDescent="0.15">
      <c r="A50" s="176" t="s">
        <v>75</v>
      </c>
      <c r="B50" s="176" t="e">
        <f>NA()</f>
        <v>#N/A</v>
      </c>
      <c r="C50" s="176">
        <f>IF(ISNUMBER('実質公債費比率（分子）の構造'!K$53),'実質公債費比率（分子）の構造'!K$53,NA())</f>
        <v>324</v>
      </c>
      <c r="D50" s="176" t="e">
        <f>NA()</f>
        <v>#N/A</v>
      </c>
      <c r="E50" s="176" t="e">
        <f>NA()</f>
        <v>#N/A</v>
      </c>
      <c r="F50" s="176">
        <f>IF(ISNUMBER('実質公債費比率（分子）の構造'!L$53),'実質公債費比率（分子）の構造'!L$53,NA())</f>
        <v>335</v>
      </c>
      <c r="G50" s="176" t="e">
        <f>NA()</f>
        <v>#N/A</v>
      </c>
      <c r="H50" s="176" t="e">
        <f>NA()</f>
        <v>#N/A</v>
      </c>
      <c r="I50" s="176">
        <f>IF(ISNUMBER('実質公債費比率（分子）の構造'!M$53),'実質公債費比率（分子）の構造'!M$53,NA())</f>
        <v>381</v>
      </c>
      <c r="J50" s="176" t="e">
        <f>NA()</f>
        <v>#N/A</v>
      </c>
      <c r="K50" s="176" t="e">
        <f>NA()</f>
        <v>#N/A</v>
      </c>
      <c r="L50" s="176">
        <f>IF(ISNUMBER('実質公債費比率（分子）の構造'!N$53),'実質公債費比率（分子）の構造'!N$53,NA())</f>
        <v>376</v>
      </c>
      <c r="M50" s="176" t="e">
        <f>NA()</f>
        <v>#N/A</v>
      </c>
      <c r="N50" s="176" t="e">
        <f>NA()</f>
        <v>#N/A</v>
      </c>
      <c r="O50" s="176">
        <f>IF(ISNUMBER('実質公債費比率（分子）の構造'!O$53),'実質公債費比率（分子）の構造'!O$53,NA())</f>
        <v>402</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5165</v>
      </c>
      <c r="E56" s="175"/>
      <c r="F56" s="175"/>
      <c r="G56" s="175">
        <f>'将来負担比率（分子）の構造'!J$52</f>
        <v>6046</v>
      </c>
      <c r="H56" s="175"/>
      <c r="I56" s="175"/>
      <c r="J56" s="175">
        <f>'将来負担比率（分子）の構造'!K$52</f>
        <v>6193</v>
      </c>
      <c r="K56" s="175"/>
      <c r="L56" s="175"/>
      <c r="M56" s="175">
        <f>'将来負担比率（分子）の構造'!L$52</f>
        <v>5762</v>
      </c>
      <c r="N56" s="175"/>
      <c r="O56" s="175"/>
      <c r="P56" s="175">
        <f>'将来負担比率（分子）の構造'!M$52</f>
        <v>6080</v>
      </c>
    </row>
    <row r="57" spans="1:16" x14ac:dyDescent="0.15">
      <c r="A57" s="175" t="s">
        <v>44</v>
      </c>
      <c r="B57" s="175"/>
      <c r="C57" s="175"/>
      <c r="D57" s="175">
        <f>'将来負担比率（分子）の構造'!I$51</f>
        <v>431</v>
      </c>
      <c r="E57" s="175"/>
      <c r="F57" s="175"/>
      <c r="G57" s="175">
        <f>'将来負担比率（分子）の構造'!J$51</f>
        <v>408</v>
      </c>
      <c r="H57" s="175"/>
      <c r="I57" s="175"/>
      <c r="J57" s="175">
        <f>'将来負担比率（分子）の構造'!K$51</f>
        <v>479</v>
      </c>
      <c r="K57" s="175"/>
      <c r="L57" s="175"/>
      <c r="M57" s="175">
        <f>'将来負担比率（分子）の構造'!L$51</f>
        <v>475</v>
      </c>
      <c r="N57" s="175"/>
      <c r="O57" s="175"/>
      <c r="P57" s="175">
        <f>'将来負担比率（分子）の構造'!M$51</f>
        <v>486</v>
      </c>
    </row>
    <row r="58" spans="1:16" x14ac:dyDescent="0.15">
      <c r="A58" s="175" t="s">
        <v>43</v>
      </c>
      <c r="B58" s="175"/>
      <c r="C58" s="175"/>
      <c r="D58" s="175">
        <f>'将来負担比率（分子）の構造'!I$50</f>
        <v>2191</v>
      </c>
      <c r="E58" s="175"/>
      <c r="F58" s="175"/>
      <c r="G58" s="175">
        <f>'将来負担比率（分子）の構造'!J$50</f>
        <v>2099</v>
      </c>
      <c r="H58" s="175"/>
      <c r="I58" s="175"/>
      <c r="J58" s="175">
        <f>'将来負担比率（分子）の構造'!K$50</f>
        <v>2134</v>
      </c>
      <c r="K58" s="175"/>
      <c r="L58" s="175"/>
      <c r="M58" s="175">
        <f>'将来負担比率（分子）の構造'!L$50</f>
        <v>2686</v>
      </c>
      <c r="N58" s="175"/>
      <c r="O58" s="175"/>
      <c r="P58" s="175">
        <f>'将来負担比率（分子）の構造'!M$50</f>
        <v>3059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26</v>
      </c>
      <c r="C62" s="175"/>
      <c r="D62" s="175"/>
      <c r="E62" s="175" t="str">
        <f>'将来負担比率（分子）の構造'!J$45</f>
        <v>-</v>
      </c>
      <c r="F62" s="175"/>
      <c r="G62" s="175"/>
      <c r="H62" s="175">
        <f>'将来負担比率（分子）の構造'!K$45</f>
        <v>15</v>
      </c>
      <c r="I62" s="175"/>
      <c r="J62" s="175"/>
      <c r="K62" s="175">
        <f>'将来負担比率（分子）の構造'!L$45</f>
        <v>44</v>
      </c>
      <c r="L62" s="175"/>
      <c r="M62" s="175"/>
      <c r="N62" s="175">
        <f>'将来負担比率（分子）の構造'!M$45</f>
        <v>45</v>
      </c>
      <c r="O62" s="175"/>
      <c r="P62" s="175"/>
    </row>
    <row r="63" spans="1:16" x14ac:dyDescent="0.15">
      <c r="A63" s="175" t="s">
        <v>36</v>
      </c>
      <c r="B63" s="175">
        <f>'将来負担比率（分子）の構造'!I$44</f>
        <v>640</v>
      </c>
      <c r="C63" s="175"/>
      <c r="D63" s="175"/>
      <c r="E63" s="175">
        <f>'将来負担比率（分子）の構造'!J$44</f>
        <v>548</v>
      </c>
      <c r="F63" s="175"/>
      <c r="G63" s="175"/>
      <c r="H63" s="175">
        <f>'将来負担比率（分子）の構造'!K$44</f>
        <v>473</v>
      </c>
      <c r="I63" s="175"/>
      <c r="J63" s="175"/>
      <c r="K63" s="175">
        <f>'将来負担比率（分子）の構造'!L$44</f>
        <v>366</v>
      </c>
      <c r="L63" s="175"/>
      <c r="M63" s="175"/>
      <c r="N63" s="175">
        <f>'将来負担比率（分子）の構造'!M$44</f>
        <v>340</v>
      </c>
      <c r="O63" s="175"/>
      <c r="P63" s="175"/>
    </row>
    <row r="64" spans="1:16" x14ac:dyDescent="0.15">
      <c r="A64" s="175" t="s">
        <v>35</v>
      </c>
      <c r="B64" s="175">
        <f>'将来負担比率（分子）の構造'!I$43</f>
        <v>1031</v>
      </c>
      <c r="C64" s="175"/>
      <c r="D64" s="175"/>
      <c r="E64" s="175">
        <f>'将来負担比率（分子）の構造'!J$43</f>
        <v>933</v>
      </c>
      <c r="F64" s="175"/>
      <c r="G64" s="175"/>
      <c r="H64" s="175">
        <f>'将来負担比率（分子）の構造'!K$43</f>
        <v>933</v>
      </c>
      <c r="I64" s="175"/>
      <c r="J64" s="175"/>
      <c r="K64" s="175">
        <f>'将来負担比率（分子）の構造'!L$43</f>
        <v>847</v>
      </c>
      <c r="L64" s="175"/>
      <c r="M64" s="175"/>
      <c r="N64" s="175">
        <f>'将来負担比率（分子）の構造'!M$43</f>
        <v>881</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7120</v>
      </c>
      <c r="C66" s="175"/>
      <c r="D66" s="175"/>
      <c r="E66" s="175">
        <f>'将来負担比率（分子）の構造'!J$41</f>
        <v>7816</v>
      </c>
      <c r="F66" s="175"/>
      <c r="G66" s="175"/>
      <c r="H66" s="175">
        <f>'将来負担比率（分子）の構造'!K$41</f>
        <v>8307</v>
      </c>
      <c r="I66" s="175"/>
      <c r="J66" s="175"/>
      <c r="K66" s="175">
        <f>'将来負担比率（分子）の構造'!L$41</f>
        <v>8345</v>
      </c>
      <c r="L66" s="175"/>
      <c r="M66" s="175"/>
      <c r="N66" s="175">
        <f>'将来負担比率（分子）の構造'!M$41</f>
        <v>8109</v>
      </c>
      <c r="O66" s="175"/>
      <c r="P66" s="175"/>
    </row>
    <row r="67" spans="1:16" x14ac:dyDescent="0.15">
      <c r="A67" s="175" t="s">
        <v>79</v>
      </c>
      <c r="B67" s="175" t="e">
        <f>NA()</f>
        <v>#N/A</v>
      </c>
      <c r="C67" s="175">
        <f>IF(ISNUMBER('将来負担比率（分子）の構造'!I$53), IF('将来負担比率（分子）の構造'!I$53 &lt; 0, 0, '将来負担比率（分子）の構造'!I$53), NA())</f>
        <v>1031</v>
      </c>
      <c r="D67" s="175" t="e">
        <f>NA()</f>
        <v>#N/A</v>
      </c>
      <c r="E67" s="175" t="e">
        <f>NA()</f>
        <v>#N/A</v>
      </c>
      <c r="F67" s="175">
        <f>IF(ISNUMBER('将来負担比率（分子）の構造'!J$53), IF('将来負担比率（分子）の構造'!J$53 &lt; 0, 0, '将来負担比率（分子）の構造'!J$53), NA())</f>
        <v>744</v>
      </c>
      <c r="G67" s="175" t="e">
        <f>NA()</f>
        <v>#N/A</v>
      </c>
      <c r="H67" s="175" t="e">
        <f>NA()</f>
        <v>#N/A</v>
      </c>
      <c r="I67" s="175">
        <f>IF(ISNUMBER('将来負担比率（分子）の構造'!K$53), IF('将来負担比率（分子）の構造'!K$53 &lt; 0, 0, '将来負担比率（分子）の構造'!K$53), NA())</f>
        <v>921</v>
      </c>
      <c r="J67" s="175" t="e">
        <f>NA()</f>
        <v>#N/A</v>
      </c>
      <c r="K67" s="175" t="e">
        <f>NA()</f>
        <v>#N/A</v>
      </c>
      <c r="L67" s="175">
        <f>IF(ISNUMBER('将来負担比率（分子）の構造'!L$53), IF('将来負担比率（分子）の構造'!L$53 &lt; 0, 0, '将来負担比率（分子）の構造'!L$53), NA())</f>
        <v>677</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1762</v>
      </c>
      <c r="C72" s="179">
        <f>基金残高に係る経年分析!G55</f>
        <v>1762</v>
      </c>
      <c r="D72" s="179">
        <f>基金残高に係る経年分析!H55</f>
        <v>1965</v>
      </c>
    </row>
    <row r="73" spans="1:16" x14ac:dyDescent="0.15">
      <c r="A73" s="178" t="s">
        <v>82</v>
      </c>
      <c r="B73" s="179">
        <f>基金残高に係る経年分析!F56</f>
        <v>1</v>
      </c>
      <c r="C73" s="179">
        <f>基金残高に係る経年分析!G56</f>
        <v>428</v>
      </c>
      <c r="D73" s="179">
        <f>基金残高に係る経年分析!H56</f>
        <v>528</v>
      </c>
    </row>
    <row r="74" spans="1:16" x14ac:dyDescent="0.15">
      <c r="A74" s="178" t="s">
        <v>83</v>
      </c>
      <c r="B74" s="179">
        <f>基金残高に係る経年分析!F57</f>
        <v>371</v>
      </c>
      <c r="C74" s="179">
        <f>基金残高に係る経年分析!G57</f>
        <v>495</v>
      </c>
      <c r="D74" s="179">
        <f>基金残高に係る経年分析!H57</f>
        <v>565</v>
      </c>
    </row>
  </sheetData>
  <sheetProtection algorithmName="SHA-512" hashValue="Qm5m0r7BPQIUBxNkUXTegvOa2C13AImgHG7xycZm5N2XmtaEBY3nca2yLOmOTqTU48wI97C0IqqxMQYYT4Bugg==" saltValue="swRb6UBON6O6WoS/M5LG3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218</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219</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220</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221</v>
      </c>
      <c r="S4" s="680"/>
      <c r="T4" s="680"/>
      <c r="U4" s="680"/>
      <c r="V4" s="680"/>
      <c r="W4" s="680"/>
      <c r="X4" s="680"/>
      <c r="Y4" s="681"/>
      <c r="Z4" s="679" t="s">
        <v>222</v>
      </c>
      <c r="AA4" s="680"/>
      <c r="AB4" s="680"/>
      <c r="AC4" s="681"/>
      <c r="AD4" s="679" t="s">
        <v>223</v>
      </c>
      <c r="AE4" s="680"/>
      <c r="AF4" s="680"/>
      <c r="AG4" s="680"/>
      <c r="AH4" s="680"/>
      <c r="AI4" s="680"/>
      <c r="AJ4" s="680"/>
      <c r="AK4" s="681"/>
      <c r="AL4" s="679" t="s">
        <v>222</v>
      </c>
      <c r="AM4" s="680"/>
      <c r="AN4" s="680"/>
      <c r="AO4" s="681"/>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9" t="s">
        <v>227</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228</v>
      </c>
      <c r="C5" s="677"/>
      <c r="D5" s="677"/>
      <c r="E5" s="677"/>
      <c r="F5" s="677"/>
      <c r="G5" s="677"/>
      <c r="H5" s="677"/>
      <c r="I5" s="677"/>
      <c r="J5" s="677"/>
      <c r="K5" s="677"/>
      <c r="L5" s="677"/>
      <c r="M5" s="677"/>
      <c r="N5" s="677"/>
      <c r="O5" s="677"/>
      <c r="P5" s="677"/>
      <c r="Q5" s="678"/>
      <c r="R5" s="673">
        <v>1387394</v>
      </c>
      <c r="S5" s="674"/>
      <c r="T5" s="674"/>
      <c r="U5" s="674"/>
      <c r="V5" s="674"/>
      <c r="W5" s="674"/>
      <c r="X5" s="674"/>
      <c r="Y5" s="702"/>
      <c r="Z5" s="715">
        <v>14.5</v>
      </c>
      <c r="AA5" s="715"/>
      <c r="AB5" s="715"/>
      <c r="AC5" s="715"/>
      <c r="AD5" s="716">
        <v>1387394</v>
      </c>
      <c r="AE5" s="716"/>
      <c r="AF5" s="716"/>
      <c r="AG5" s="716"/>
      <c r="AH5" s="716"/>
      <c r="AI5" s="716"/>
      <c r="AJ5" s="716"/>
      <c r="AK5" s="716"/>
      <c r="AL5" s="703">
        <v>31.7</v>
      </c>
      <c r="AM5" s="685"/>
      <c r="AN5" s="685"/>
      <c r="AO5" s="704"/>
      <c r="AP5" s="676" t="s">
        <v>229</v>
      </c>
      <c r="AQ5" s="677"/>
      <c r="AR5" s="677"/>
      <c r="AS5" s="677"/>
      <c r="AT5" s="677"/>
      <c r="AU5" s="677"/>
      <c r="AV5" s="677"/>
      <c r="AW5" s="677"/>
      <c r="AX5" s="677"/>
      <c r="AY5" s="677"/>
      <c r="AZ5" s="677"/>
      <c r="BA5" s="677"/>
      <c r="BB5" s="677"/>
      <c r="BC5" s="677"/>
      <c r="BD5" s="677"/>
      <c r="BE5" s="677"/>
      <c r="BF5" s="678"/>
      <c r="BG5" s="621">
        <v>1376894</v>
      </c>
      <c r="BH5" s="622"/>
      <c r="BI5" s="622"/>
      <c r="BJ5" s="622"/>
      <c r="BK5" s="622"/>
      <c r="BL5" s="622"/>
      <c r="BM5" s="622"/>
      <c r="BN5" s="623"/>
      <c r="BO5" s="659">
        <v>99.2</v>
      </c>
      <c r="BP5" s="659"/>
      <c r="BQ5" s="659"/>
      <c r="BR5" s="659"/>
      <c r="BS5" s="660" t="s">
        <v>230</v>
      </c>
      <c r="BT5" s="660"/>
      <c r="BU5" s="660"/>
      <c r="BV5" s="660"/>
      <c r="BW5" s="660"/>
      <c r="BX5" s="660"/>
      <c r="BY5" s="660"/>
      <c r="BZ5" s="660"/>
      <c r="CA5" s="660"/>
      <c r="CB5" s="695"/>
      <c r="CD5" s="679" t="s">
        <v>224</v>
      </c>
      <c r="CE5" s="680"/>
      <c r="CF5" s="680"/>
      <c r="CG5" s="680"/>
      <c r="CH5" s="680"/>
      <c r="CI5" s="680"/>
      <c r="CJ5" s="680"/>
      <c r="CK5" s="680"/>
      <c r="CL5" s="680"/>
      <c r="CM5" s="680"/>
      <c r="CN5" s="680"/>
      <c r="CO5" s="680"/>
      <c r="CP5" s="680"/>
      <c r="CQ5" s="681"/>
      <c r="CR5" s="679" t="s">
        <v>231</v>
      </c>
      <c r="CS5" s="680"/>
      <c r="CT5" s="680"/>
      <c r="CU5" s="680"/>
      <c r="CV5" s="680"/>
      <c r="CW5" s="680"/>
      <c r="CX5" s="680"/>
      <c r="CY5" s="681"/>
      <c r="CZ5" s="679" t="s">
        <v>222</v>
      </c>
      <c r="DA5" s="680"/>
      <c r="DB5" s="680"/>
      <c r="DC5" s="681"/>
      <c r="DD5" s="679" t="s">
        <v>232</v>
      </c>
      <c r="DE5" s="680"/>
      <c r="DF5" s="680"/>
      <c r="DG5" s="680"/>
      <c r="DH5" s="680"/>
      <c r="DI5" s="680"/>
      <c r="DJ5" s="680"/>
      <c r="DK5" s="680"/>
      <c r="DL5" s="680"/>
      <c r="DM5" s="680"/>
      <c r="DN5" s="680"/>
      <c r="DO5" s="680"/>
      <c r="DP5" s="681"/>
      <c r="DQ5" s="679" t="s">
        <v>233</v>
      </c>
      <c r="DR5" s="680"/>
      <c r="DS5" s="680"/>
      <c r="DT5" s="680"/>
      <c r="DU5" s="680"/>
      <c r="DV5" s="680"/>
      <c r="DW5" s="680"/>
      <c r="DX5" s="680"/>
      <c r="DY5" s="680"/>
      <c r="DZ5" s="680"/>
      <c r="EA5" s="680"/>
      <c r="EB5" s="680"/>
      <c r="EC5" s="681"/>
    </row>
    <row r="6" spans="2:143" ht="11.25" customHeight="1" x14ac:dyDescent="0.15">
      <c r="B6" s="618" t="s">
        <v>234</v>
      </c>
      <c r="C6" s="619"/>
      <c r="D6" s="619"/>
      <c r="E6" s="619"/>
      <c r="F6" s="619"/>
      <c r="G6" s="619"/>
      <c r="H6" s="619"/>
      <c r="I6" s="619"/>
      <c r="J6" s="619"/>
      <c r="K6" s="619"/>
      <c r="L6" s="619"/>
      <c r="M6" s="619"/>
      <c r="N6" s="619"/>
      <c r="O6" s="619"/>
      <c r="P6" s="619"/>
      <c r="Q6" s="620"/>
      <c r="R6" s="621">
        <v>46200</v>
      </c>
      <c r="S6" s="622"/>
      <c r="T6" s="622"/>
      <c r="U6" s="622"/>
      <c r="V6" s="622"/>
      <c r="W6" s="622"/>
      <c r="X6" s="622"/>
      <c r="Y6" s="623"/>
      <c r="Z6" s="659">
        <v>0.5</v>
      </c>
      <c r="AA6" s="659"/>
      <c r="AB6" s="659"/>
      <c r="AC6" s="659"/>
      <c r="AD6" s="660">
        <v>46200</v>
      </c>
      <c r="AE6" s="660"/>
      <c r="AF6" s="660"/>
      <c r="AG6" s="660"/>
      <c r="AH6" s="660"/>
      <c r="AI6" s="660"/>
      <c r="AJ6" s="660"/>
      <c r="AK6" s="660"/>
      <c r="AL6" s="624">
        <v>1.1000000000000001</v>
      </c>
      <c r="AM6" s="625"/>
      <c r="AN6" s="625"/>
      <c r="AO6" s="661"/>
      <c r="AP6" s="618" t="s">
        <v>235</v>
      </c>
      <c r="AQ6" s="619"/>
      <c r="AR6" s="619"/>
      <c r="AS6" s="619"/>
      <c r="AT6" s="619"/>
      <c r="AU6" s="619"/>
      <c r="AV6" s="619"/>
      <c r="AW6" s="619"/>
      <c r="AX6" s="619"/>
      <c r="AY6" s="619"/>
      <c r="AZ6" s="619"/>
      <c r="BA6" s="619"/>
      <c r="BB6" s="619"/>
      <c r="BC6" s="619"/>
      <c r="BD6" s="619"/>
      <c r="BE6" s="619"/>
      <c r="BF6" s="620"/>
      <c r="BG6" s="621">
        <v>1376894</v>
      </c>
      <c r="BH6" s="622"/>
      <c r="BI6" s="622"/>
      <c r="BJ6" s="622"/>
      <c r="BK6" s="622"/>
      <c r="BL6" s="622"/>
      <c r="BM6" s="622"/>
      <c r="BN6" s="623"/>
      <c r="BO6" s="659">
        <v>99.2</v>
      </c>
      <c r="BP6" s="659"/>
      <c r="BQ6" s="659"/>
      <c r="BR6" s="659"/>
      <c r="BS6" s="660" t="s">
        <v>230</v>
      </c>
      <c r="BT6" s="660"/>
      <c r="BU6" s="660"/>
      <c r="BV6" s="660"/>
      <c r="BW6" s="660"/>
      <c r="BX6" s="660"/>
      <c r="BY6" s="660"/>
      <c r="BZ6" s="660"/>
      <c r="CA6" s="660"/>
      <c r="CB6" s="695"/>
      <c r="CD6" s="676" t="s">
        <v>236</v>
      </c>
      <c r="CE6" s="677"/>
      <c r="CF6" s="677"/>
      <c r="CG6" s="677"/>
      <c r="CH6" s="677"/>
      <c r="CI6" s="677"/>
      <c r="CJ6" s="677"/>
      <c r="CK6" s="677"/>
      <c r="CL6" s="677"/>
      <c r="CM6" s="677"/>
      <c r="CN6" s="677"/>
      <c r="CO6" s="677"/>
      <c r="CP6" s="677"/>
      <c r="CQ6" s="678"/>
      <c r="CR6" s="621">
        <v>94314</v>
      </c>
      <c r="CS6" s="622"/>
      <c r="CT6" s="622"/>
      <c r="CU6" s="622"/>
      <c r="CV6" s="622"/>
      <c r="CW6" s="622"/>
      <c r="CX6" s="622"/>
      <c r="CY6" s="623"/>
      <c r="CZ6" s="703">
        <v>1</v>
      </c>
      <c r="DA6" s="685"/>
      <c r="DB6" s="685"/>
      <c r="DC6" s="705"/>
      <c r="DD6" s="627" t="s">
        <v>237</v>
      </c>
      <c r="DE6" s="622"/>
      <c r="DF6" s="622"/>
      <c r="DG6" s="622"/>
      <c r="DH6" s="622"/>
      <c r="DI6" s="622"/>
      <c r="DJ6" s="622"/>
      <c r="DK6" s="622"/>
      <c r="DL6" s="622"/>
      <c r="DM6" s="622"/>
      <c r="DN6" s="622"/>
      <c r="DO6" s="622"/>
      <c r="DP6" s="623"/>
      <c r="DQ6" s="627">
        <v>94314</v>
      </c>
      <c r="DR6" s="622"/>
      <c r="DS6" s="622"/>
      <c r="DT6" s="622"/>
      <c r="DU6" s="622"/>
      <c r="DV6" s="622"/>
      <c r="DW6" s="622"/>
      <c r="DX6" s="622"/>
      <c r="DY6" s="622"/>
      <c r="DZ6" s="622"/>
      <c r="EA6" s="622"/>
      <c r="EB6" s="622"/>
      <c r="EC6" s="658"/>
    </row>
    <row r="7" spans="2:143" ht="11.25" customHeight="1" x14ac:dyDescent="0.15">
      <c r="B7" s="618" t="s">
        <v>238</v>
      </c>
      <c r="C7" s="619"/>
      <c r="D7" s="619"/>
      <c r="E7" s="619"/>
      <c r="F7" s="619"/>
      <c r="G7" s="619"/>
      <c r="H7" s="619"/>
      <c r="I7" s="619"/>
      <c r="J7" s="619"/>
      <c r="K7" s="619"/>
      <c r="L7" s="619"/>
      <c r="M7" s="619"/>
      <c r="N7" s="619"/>
      <c r="O7" s="619"/>
      <c r="P7" s="619"/>
      <c r="Q7" s="620"/>
      <c r="R7" s="621">
        <v>185</v>
      </c>
      <c r="S7" s="622"/>
      <c r="T7" s="622"/>
      <c r="U7" s="622"/>
      <c r="V7" s="622"/>
      <c r="W7" s="622"/>
      <c r="X7" s="622"/>
      <c r="Y7" s="623"/>
      <c r="Z7" s="659">
        <v>0</v>
      </c>
      <c r="AA7" s="659"/>
      <c r="AB7" s="659"/>
      <c r="AC7" s="659"/>
      <c r="AD7" s="660">
        <v>185</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437380</v>
      </c>
      <c r="BH7" s="622"/>
      <c r="BI7" s="622"/>
      <c r="BJ7" s="622"/>
      <c r="BK7" s="622"/>
      <c r="BL7" s="622"/>
      <c r="BM7" s="622"/>
      <c r="BN7" s="623"/>
      <c r="BO7" s="659">
        <v>31.5</v>
      </c>
      <c r="BP7" s="659"/>
      <c r="BQ7" s="659"/>
      <c r="BR7" s="659"/>
      <c r="BS7" s="660" t="s">
        <v>237</v>
      </c>
      <c r="BT7" s="660"/>
      <c r="BU7" s="660"/>
      <c r="BV7" s="660"/>
      <c r="BW7" s="660"/>
      <c r="BX7" s="660"/>
      <c r="BY7" s="660"/>
      <c r="BZ7" s="660"/>
      <c r="CA7" s="660"/>
      <c r="CB7" s="695"/>
      <c r="CD7" s="618" t="s">
        <v>240</v>
      </c>
      <c r="CE7" s="619"/>
      <c r="CF7" s="619"/>
      <c r="CG7" s="619"/>
      <c r="CH7" s="619"/>
      <c r="CI7" s="619"/>
      <c r="CJ7" s="619"/>
      <c r="CK7" s="619"/>
      <c r="CL7" s="619"/>
      <c r="CM7" s="619"/>
      <c r="CN7" s="619"/>
      <c r="CO7" s="619"/>
      <c r="CP7" s="619"/>
      <c r="CQ7" s="620"/>
      <c r="CR7" s="621">
        <v>1313085</v>
      </c>
      <c r="CS7" s="622"/>
      <c r="CT7" s="622"/>
      <c r="CU7" s="622"/>
      <c r="CV7" s="622"/>
      <c r="CW7" s="622"/>
      <c r="CX7" s="622"/>
      <c r="CY7" s="623"/>
      <c r="CZ7" s="659">
        <v>14.3</v>
      </c>
      <c r="DA7" s="659"/>
      <c r="DB7" s="659"/>
      <c r="DC7" s="659"/>
      <c r="DD7" s="627">
        <v>1199</v>
      </c>
      <c r="DE7" s="622"/>
      <c r="DF7" s="622"/>
      <c r="DG7" s="622"/>
      <c r="DH7" s="622"/>
      <c r="DI7" s="622"/>
      <c r="DJ7" s="622"/>
      <c r="DK7" s="622"/>
      <c r="DL7" s="622"/>
      <c r="DM7" s="622"/>
      <c r="DN7" s="622"/>
      <c r="DO7" s="622"/>
      <c r="DP7" s="623"/>
      <c r="DQ7" s="627">
        <v>1214804</v>
      </c>
      <c r="DR7" s="622"/>
      <c r="DS7" s="622"/>
      <c r="DT7" s="622"/>
      <c r="DU7" s="622"/>
      <c r="DV7" s="622"/>
      <c r="DW7" s="622"/>
      <c r="DX7" s="622"/>
      <c r="DY7" s="622"/>
      <c r="DZ7" s="622"/>
      <c r="EA7" s="622"/>
      <c r="EB7" s="622"/>
      <c r="EC7" s="658"/>
    </row>
    <row r="8" spans="2:143" ht="11.25" customHeight="1" x14ac:dyDescent="0.15">
      <c r="B8" s="618" t="s">
        <v>241</v>
      </c>
      <c r="C8" s="619"/>
      <c r="D8" s="619"/>
      <c r="E8" s="619"/>
      <c r="F8" s="619"/>
      <c r="G8" s="619"/>
      <c r="H8" s="619"/>
      <c r="I8" s="619"/>
      <c r="J8" s="619"/>
      <c r="K8" s="619"/>
      <c r="L8" s="619"/>
      <c r="M8" s="619"/>
      <c r="N8" s="619"/>
      <c r="O8" s="619"/>
      <c r="P8" s="619"/>
      <c r="Q8" s="620"/>
      <c r="R8" s="621">
        <v>1641</v>
      </c>
      <c r="S8" s="622"/>
      <c r="T8" s="622"/>
      <c r="U8" s="622"/>
      <c r="V8" s="622"/>
      <c r="W8" s="622"/>
      <c r="X8" s="622"/>
      <c r="Y8" s="623"/>
      <c r="Z8" s="659">
        <v>0</v>
      </c>
      <c r="AA8" s="659"/>
      <c r="AB8" s="659"/>
      <c r="AC8" s="659"/>
      <c r="AD8" s="660">
        <v>1641</v>
      </c>
      <c r="AE8" s="660"/>
      <c r="AF8" s="660"/>
      <c r="AG8" s="660"/>
      <c r="AH8" s="660"/>
      <c r="AI8" s="660"/>
      <c r="AJ8" s="660"/>
      <c r="AK8" s="660"/>
      <c r="AL8" s="624">
        <v>0</v>
      </c>
      <c r="AM8" s="625"/>
      <c r="AN8" s="625"/>
      <c r="AO8" s="661"/>
      <c r="AP8" s="618" t="s">
        <v>242</v>
      </c>
      <c r="AQ8" s="619"/>
      <c r="AR8" s="619"/>
      <c r="AS8" s="619"/>
      <c r="AT8" s="619"/>
      <c r="AU8" s="619"/>
      <c r="AV8" s="619"/>
      <c r="AW8" s="619"/>
      <c r="AX8" s="619"/>
      <c r="AY8" s="619"/>
      <c r="AZ8" s="619"/>
      <c r="BA8" s="619"/>
      <c r="BB8" s="619"/>
      <c r="BC8" s="619"/>
      <c r="BD8" s="619"/>
      <c r="BE8" s="619"/>
      <c r="BF8" s="620"/>
      <c r="BG8" s="621">
        <v>18450</v>
      </c>
      <c r="BH8" s="622"/>
      <c r="BI8" s="622"/>
      <c r="BJ8" s="622"/>
      <c r="BK8" s="622"/>
      <c r="BL8" s="622"/>
      <c r="BM8" s="622"/>
      <c r="BN8" s="623"/>
      <c r="BO8" s="659">
        <v>1.3</v>
      </c>
      <c r="BP8" s="659"/>
      <c r="BQ8" s="659"/>
      <c r="BR8" s="659"/>
      <c r="BS8" s="660" t="s">
        <v>230</v>
      </c>
      <c r="BT8" s="660"/>
      <c r="BU8" s="660"/>
      <c r="BV8" s="660"/>
      <c r="BW8" s="660"/>
      <c r="BX8" s="660"/>
      <c r="BY8" s="660"/>
      <c r="BZ8" s="660"/>
      <c r="CA8" s="660"/>
      <c r="CB8" s="695"/>
      <c r="CD8" s="618" t="s">
        <v>243</v>
      </c>
      <c r="CE8" s="619"/>
      <c r="CF8" s="619"/>
      <c r="CG8" s="619"/>
      <c r="CH8" s="619"/>
      <c r="CI8" s="619"/>
      <c r="CJ8" s="619"/>
      <c r="CK8" s="619"/>
      <c r="CL8" s="619"/>
      <c r="CM8" s="619"/>
      <c r="CN8" s="619"/>
      <c r="CO8" s="619"/>
      <c r="CP8" s="619"/>
      <c r="CQ8" s="620"/>
      <c r="CR8" s="621">
        <v>3235397</v>
      </c>
      <c r="CS8" s="622"/>
      <c r="CT8" s="622"/>
      <c r="CU8" s="622"/>
      <c r="CV8" s="622"/>
      <c r="CW8" s="622"/>
      <c r="CX8" s="622"/>
      <c r="CY8" s="623"/>
      <c r="CZ8" s="659">
        <v>35.299999999999997</v>
      </c>
      <c r="DA8" s="659"/>
      <c r="DB8" s="659"/>
      <c r="DC8" s="659"/>
      <c r="DD8" s="627">
        <v>634</v>
      </c>
      <c r="DE8" s="622"/>
      <c r="DF8" s="622"/>
      <c r="DG8" s="622"/>
      <c r="DH8" s="622"/>
      <c r="DI8" s="622"/>
      <c r="DJ8" s="622"/>
      <c r="DK8" s="622"/>
      <c r="DL8" s="622"/>
      <c r="DM8" s="622"/>
      <c r="DN8" s="622"/>
      <c r="DO8" s="622"/>
      <c r="DP8" s="623"/>
      <c r="DQ8" s="627">
        <v>1145140</v>
      </c>
      <c r="DR8" s="622"/>
      <c r="DS8" s="622"/>
      <c r="DT8" s="622"/>
      <c r="DU8" s="622"/>
      <c r="DV8" s="622"/>
      <c r="DW8" s="622"/>
      <c r="DX8" s="622"/>
      <c r="DY8" s="622"/>
      <c r="DZ8" s="622"/>
      <c r="EA8" s="622"/>
      <c r="EB8" s="622"/>
      <c r="EC8" s="658"/>
    </row>
    <row r="9" spans="2:143" ht="11.25" customHeight="1" x14ac:dyDescent="0.15">
      <c r="B9" s="618" t="s">
        <v>244</v>
      </c>
      <c r="C9" s="619"/>
      <c r="D9" s="619"/>
      <c r="E9" s="619"/>
      <c r="F9" s="619"/>
      <c r="G9" s="619"/>
      <c r="H9" s="619"/>
      <c r="I9" s="619"/>
      <c r="J9" s="619"/>
      <c r="K9" s="619"/>
      <c r="L9" s="619"/>
      <c r="M9" s="619"/>
      <c r="N9" s="619"/>
      <c r="O9" s="619"/>
      <c r="P9" s="619"/>
      <c r="Q9" s="620"/>
      <c r="R9" s="621">
        <v>1575</v>
      </c>
      <c r="S9" s="622"/>
      <c r="T9" s="622"/>
      <c r="U9" s="622"/>
      <c r="V9" s="622"/>
      <c r="W9" s="622"/>
      <c r="X9" s="622"/>
      <c r="Y9" s="623"/>
      <c r="Z9" s="659">
        <v>0</v>
      </c>
      <c r="AA9" s="659"/>
      <c r="AB9" s="659"/>
      <c r="AC9" s="659"/>
      <c r="AD9" s="660">
        <v>1575</v>
      </c>
      <c r="AE9" s="660"/>
      <c r="AF9" s="660"/>
      <c r="AG9" s="660"/>
      <c r="AH9" s="660"/>
      <c r="AI9" s="660"/>
      <c r="AJ9" s="660"/>
      <c r="AK9" s="660"/>
      <c r="AL9" s="624">
        <v>0</v>
      </c>
      <c r="AM9" s="625"/>
      <c r="AN9" s="625"/>
      <c r="AO9" s="661"/>
      <c r="AP9" s="618" t="s">
        <v>245</v>
      </c>
      <c r="AQ9" s="619"/>
      <c r="AR9" s="619"/>
      <c r="AS9" s="619"/>
      <c r="AT9" s="619"/>
      <c r="AU9" s="619"/>
      <c r="AV9" s="619"/>
      <c r="AW9" s="619"/>
      <c r="AX9" s="619"/>
      <c r="AY9" s="619"/>
      <c r="AZ9" s="619"/>
      <c r="BA9" s="619"/>
      <c r="BB9" s="619"/>
      <c r="BC9" s="619"/>
      <c r="BD9" s="619"/>
      <c r="BE9" s="619"/>
      <c r="BF9" s="620"/>
      <c r="BG9" s="621">
        <v>346492</v>
      </c>
      <c r="BH9" s="622"/>
      <c r="BI9" s="622"/>
      <c r="BJ9" s="622"/>
      <c r="BK9" s="622"/>
      <c r="BL9" s="622"/>
      <c r="BM9" s="622"/>
      <c r="BN9" s="623"/>
      <c r="BO9" s="659">
        <v>25</v>
      </c>
      <c r="BP9" s="659"/>
      <c r="BQ9" s="659"/>
      <c r="BR9" s="659"/>
      <c r="BS9" s="660" t="s">
        <v>230</v>
      </c>
      <c r="BT9" s="660"/>
      <c r="BU9" s="660"/>
      <c r="BV9" s="660"/>
      <c r="BW9" s="660"/>
      <c r="BX9" s="660"/>
      <c r="BY9" s="660"/>
      <c r="BZ9" s="660"/>
      <c r="CA9" s="660"/>
      <c r="CB9" s="695"/>
      <c r="CD9" s="618" t="s">
        <v>246</v>
      </c>
      <c r="CE9" s="619"/>
      <c r="CF9" s="619"/>
      <c r="CG9" s="619"/>
      <c r="CH9" s="619"/>
      <c r="CI9" s="619"/>
      <c r="CJ9" s="619"/>
      <c r="CK9" s="619"/>
      <c r="CL9" s="619"/>
      <c r="CM9" s="619"/>
      <c r="CN9" s="619"/>
      <c r="CO9" s="619"/>
      <c r="CP9" s="619"/>
      <c r="CQ9" s="620"/>
      <c r="CR9" s="621">
        <v>590856</v>
      </c>
      <c r="CS9" s="622"/>
      <c r="CT9" s="622"/>
      <c r="CU9" s="622"/>
      <c r="CV9" s="622"/>
      <c r="CW9" s="622"/>
      <c r="CX9" s="622"/>
      <c r="CY9" s="623"/>
      <c r="CZ9" s="659">
        <v>6.4</v>
      </c>
      <c r="DA9" s="659"/>
      <c r="DB9" s="659"/>
      <c r="DC9" s="659"/>
      <c r="DD9" s="627">
        <v>4307</v>
      </c>
      <c r="DE9" s="622"/>
      <c r="DF9" s="622"/>
      <c r="DG9" s="622"/>
      <c r="DH9" s="622"/>
      <c r="DI9" s="622"/>
      <c r="DJ9" s="622"/>
      <c r="DK9" s="622"/>
      <c r="DL9" s="622"/>
      <c r="DM9" s="622"/>
      <c r="DN9" s="622"/>
      <c r="DO9" s="622"/>
      <c r="DP9" s="623"/>
      <c r="DQ9" s="627">
        <v>460085</v>
      </c>
      <c r="DR9" s="622"/>
      <c r="DS9" s="622"/>
      <c r="DT9" s="622"/>
      <c r="DU9" s="622"/>
      <c r="DV9" s="622"/>
      <c r="DW9" s="622"/>
      <c r="DX9" s="622"/>
      <c r="DY9" s="622"/>
      <c r="DZ9" s="622"/>
      <c r="EA9" s="622"/>
      <c r="EB9" s="622"/>
      <c r="EC9" s="658"/>
    </row>
    <row r="10" spans="2:143" ht="11.25" customHeight="1" x14ac:dyDescent="0.15">
      <c r="B10" s="618" t="s">
        <v>247</v>
      </c>
      <c r="C10" s="619"/>
      <c r="D10" s="619"/>
      <c r="E10" s="619"/>
      <c r="F10" s="619"/>
      <c r="G10" s="619"/>
      <c r="H10" s="619"/>
      <c r="I10" s="619"/>
      <c r="J10" s="619"/>
      <c r="K10" s="619"/>
      <c r="L10" s="619"/>
      <c r="M10" s="619"/>
      <c r="N10" s="619"/>
      <c r="O10" s="619"/>
      <c r="P10" s="619"/>
      <c r="Q10" s="620"/>
      <c r="R10" s="621" t="s">
        <v>230</v>
      </c>
      <c r="S10" s="622"/>
      <c r="T10" s="622"/>
      <c r="U10" s="622"/>
      <c r="V10" s="622"/>
      <c r="W10" s="622"/>
      <c r="X10" s="622"/>
      <c r="Y10" s="623"/>
      <c r="Z10" s="659" t="s">
        <v>230</v>
      </c>
      <c r="AA10" s="659"/>
      <c r="AB10" s="659"/>
      <c r="AC10" s="659"/>
      <c r="AD10" s="660" t="s">
        <v>237</v>
      </c>
      <c r="AE10" s="660"/>
      <c r="AF10" s="660"/>
      <c r="AG10" s="660"/>
      <c r="AH10" s="660"/>
      <c r="AI10" s="660"/>
      <c r="AJ10" s="660"/>
      <c r="AK10" s="660"/>
      <c r="AL10" s="624" t="s">
        <v>237</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37216</v>
      </c>
      <c r="BH10" s="622"/>
      <c r="BI10" s="622"/>
      <c r="BJ10" s="622"/>
      <c r="BK10" s="622"/>
      <c r="BL10" s="622"/>
      <c r="BM10" s="622"/>
      <c r="BN10" s="623"/>
      <c r="BO10" s="659">
        <v>2.7</v>
      </c>
      <c r="BP10" s="659"/>
      <c r="BQ10" s="659"/>
      <c r="BR10" s="659"/>
      <c r="BS10" s="660" t="s">
        <v>141</v>
      </c>
      <c r="BT10" s="660"/>
      <c r="BU10" s="660"/>
      <c r="BV10" s="660"/>
      <c r="BW10" s="660"/>
      <c r="BX10" s="660"/>
      <c r="BY10" s="660"/>
      <c r="BZ10" s="660"/>
      <c r="CA10" s="660"/>
      <c r="CB10" s="695"/>
      <c r="CD10" s="618" t="s">
        <v>249</v>
      </c>
      <c r="CE10" s="619"/>
      <c r="CF10" s="619"/>
      <c r="CG10" s="619"/>
      <c r="CH10" s="619"/>
      <c r="CI10" s="619"/>
      <c r="CJ10" s="619"/>
      <c r="CK10" s="619"/>
      <c r="CL10" s="619"/>
      <c r="CM10" s="619"/>
      <c r="CN10" s="619"/>
      <c r="CO10" s="619"/>
      <c r="CP10" s="619"/>
      <c r="CQ10" s="620"/>
      <c r="CR10" s="621" t="s">
        <v>141</v>
      </c>
      <c r="CS10" s="622"/>
      <c r="CT10" s="622"/>
      <c r="CU10" s="622"/>
      <c r="CV10" s="622"/>
      <c r="CW10" s="622"/>
      <c r="CX10" s="622"/>
      <c r="CY10" s="623"/>
      <c r="CZ10" s="659" t="s">
        <v>237</v>
      </c>
      <c r="DA10" s="659"/>
      <c r="DB10" s="659"/>
      <c r="DC10" s="659"/>
      <c r="DD10" s="627" t="s">
        <v>237</v>
      </c>
      <c r="DE10" s="622"/>
      <c r="DF10" s="622"/>
      <c r="DG10" s="622"/>
      <c r="DH10" s="622"/>
      <c r="DI10" s="622"/>
      <c r="DJ10" s="622"/>
      <c r="DK10" s="622"/>
      <c r="DL10" s="622"/>
      <c r="DM10" s="622"/>
      <c r="DN10" s="622"/>
      <c r="DO10" s="622"/>
      <c r="DP10" s="623"/>
      <c r="DQ10" s="627" t="s">
        <v>230</v>
      </c>
      <c r="DR10" s="622"/>
      <c r="DS10" s="622"/>
      <c r="DT10" s="622"/>
      <c r="DU10" s="622"/>
      <c r="DV10" s="622"/>
      <c r="DW10" s="622"/>
      <c r="DX10" s="622"/>
      <c r="DY10" s="622"/>
      <c r="DZ10" s="622"/>
      <c r="EA10" s="622"/>
      <c r="EB10" s="622"/>
      <c r="EC10" s="658"/>
    </row>
    <row r="11" spans="2:143" ht="11.25" customHeight="1" x14ac:dyDescent="0.15">
      <c r="B11" s="618" t="s">
        <v>250</v>
      </c>
      <c r="C11" s="619"/>
      <c r="D11" s="619"/>
      <c r="E11" s="619"/>
      <c r="F11" s="619"/>
      <c r="G11" s="619"/>
      <c r="H11" s="619"/>
      <c r="I11" s="619"/>
      <c r="J11" s="619"/>
      <c r="K11" s="619"/>
      <c r="L11" s="619"/>
      <c r="M11" s="619"/>
      <c r="N11" s="619"/>
      <c r="O11" s="619"/>
      <c r="P11" s="619"/>
      <c r="Q11" s="620"/>
      <c r="R11" s="621">
        <v>299632</v>
      </c>
      <c r="S11" s="622"/>
      <c r="T11" s="622"/>
      <c r="U11" s="622"/>
      <c r="V11" s="622"/>
      <c r="W11" s="622"/>
      <c r="X11" s="622"/>
      <c r="Y11" s="623"/>
      <c r="Z11" s="624">
        <v>3.1</v>
      </c>
      <c r="AA11" s="625"/>
      <c r="AB11" s="625"/>
      <c r="AC11" s="626"/>
      <c r="AD11" s="627">
        <v>299632</v>
      </c>
      <c r="AE11" s="622"/>
      <c r="AF11" s="622"/>
      <c r="AG11" s="622"/>
      <c r="AH11" s="622"/>
      <c r="AI11" s="622"/>
      <c r="AJ11" s="622"/>
      <c r="AK11" s="623"/>
      <c r="AL11" s="624">
        <v>6.8</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35222</v>
      </c>
      <c r="BH11" s="622"/>
      <c r="BI11" s="622"/>
      <c r="BJ11" s="622"/>
      <c r="BK11" s="622"/>
      <c r="BL11" s="622"/>
      <c r="BM11" s="622"/>
      <c r="BN11" s="623"/>
      <c r="BO11" s="659">
        <v>2.5</v>
      </c>
      <c r="BP11" s="659"/>
      <c r="BQ11" s="659"/>
      <c r="BR11" s="659"/>
      <c r="BS11" s="660" t="s">
        <v>230</v>
      </c>
      <c r="BT11" s="660"/>
      <c r="BU11" s="660"/>
      <c r="BV11" s="660"/>
      <c r="BW11" s="660"/>
      <c r="BX11" s="660"/>
      <c r="BY11" s="660"/>
      <c r="BZ11" s="660"/>
      <c r="CA11" s="660"/>
      <c r="CB11" s="695"/>
      <c r="CD11" s="618" t="s">
        <v>252</v>
      </c>
      <c r="CE11" s="619"/>
      <c r="CF11" s="619"/>
      <c r="CG11" s="619"/>
      <c r="CH11" s="619"/>
      <c r="CI11" s="619"/>
      <c r="CJ11" s="619"/>
      <c r="CK11" s="619"/>
      <c r="CL11" s="619"/>
      <c r="CM11" s="619"/>
      <c r="CN11" s="619"/>
      <c r="CO11" s="619"/>
      <c r="CP11" s="619"/>
      <c r="CQ11" s="620"/>
      <c r="CR11" s="621">
        <v>444939</v>
      </c>
      <c r="CS11" s="622"/>
      <c r="CT11" s="622"/>
      <c r="CU11" s="622"/>
      <c r="CV11" s="622"/>
      <c r="CW11" s="622"/>
      <c r="CX11" s="622"/>
      <c r="CY11" s="623"/>
      <c r="CZ11" s="659">
        <v>4.8</v>
      </c>
      <c r="DA11" s="659"/>
      <c r="DB11" s="659"/>
      <c r="DC11" s="659"/>
      <c r="DD11" s="627">
        <v>178582</v>
      </c>
      <c r="DE11" s="622"/>
      <c r="DF11" s="622"/>
      <c r="DG11" s="622"/>
      <c r="DH11" s="622"/>
      <c r="DI11" s="622"/>
      <c r="DJ11" s="622"/>
      <c r="DK11" s="622"/>
      <c r="DL11" s="622"/>
      <c r="DM11" s="622"/>
      <c r="DN11" s="622"/>
      <c r="DO11" s="622"/>
      <c r="DP11" s="623"/>
      <c r="DQ11" s="627">
        <v>177859</v>
      </c>
      <c r="DR11" s="622"/>
      <c r="DS11" s="622"/>
      <c r="DT11" s="622"/>
      <c r="DU11" s="622"/>
      <c r="DV11" s="622"/>
      <c r="DW11" s="622"/>
      <c r="DX11" s="622"/>
      <c r="DY11" s="622"/>
      <c r="DZ11" s="622"/>
      <c r="EA11" s="622"/>
      <c r="EB11" s="622"/>
      <c r="EC11" s="658"/>
    </row>
    <row r="12" spans="2:143" ht="11.25" customHeight="1" x14ac:dyDescent="0.15">
      <c r="B12" s="618" t="s">
        <v>253</v>
      </c>
      <c r="C12" s="619"/>
      <c r="D12" s="619"/>
      <c r="E12" s="619"/>
      <c r="F12" s="619"/>
      <c r="G12" s="619"/>
      <c r="H12" s="619"/>
      <c r="I12" s="619"/>
      <c r="J12" s="619"/>
      <c r="K12" s="619"/>
      <c r="L12" s="619"/>
      <c r="M12" s="619"/>
      <c r="N12" s="619"/>
      <c r="O12" s="619"/>
      <c r="P12" s="619"/>
      <c r="Q12" s="620"/>
      <c r="R12" s="621">
        <v>22917</v>
      </c>
      <c r="S12" s="622"/>
      <c r="T12" s="622"/>
      <c r="U12" s="622"/>
      <c r="V12" s="622"/>
      <c r="W12" s="622"/>
      <c r="X12" s="622"/>
      <c r="Y12" s="623"/>
      <c r="Z12" s="659">
        <v>0.2</v>
      </c>
      <c r="AA12" s="659"/>
      <c r="AB12" s="659"/>
      <c r="AC12" s="659"/>
      <c r="AD12" s="660">
        <v>22917</v>
      </c>
      <c r="AE12" s="660"/>
      <c r="AF12" s="660"/>
      <c r="AG12" s="660"/>
      <c r="AH12" s="660"/>
      <c r="AI12" s="660"/>
      <c r="AJ12" s="660"/>
      <c r="AK12" s="660"/>
      <c r="AL12" s="624">
        <v>0.5</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816378</v>
      </c>
      <c r="BH12" s="622"/>
      <c r="BI12" s="622"/>
      <c r="BJ12" s="622"/>
      <c r="BK12" s="622"/>
      <c r="BL12" s="622"/>
      <c r="BM12" s="622"/>
      <c r="BN12" s="623"/>
      <c r="BO12" s="659">
        <v>58.8</v>
      </c>
      <c r="BP12" s="659"/>
      <c r="BQ12" s="659"/>
      <c r="BR12" s="659"/>
      <c r="BS12" s="660" t="s">
        <v>230</v>
      </c>
      <c r="BT12" s="660"/>
      <c r="BU12" s="660"/>
      <c r="BV12" s="660"/>
      <c r="BW12" s="660"/>
      <c r="BX12" s="660"/>
      <c r="BY12" s="660"/>
      <c r="BZ12" s="660"/>
      <c r="CA12" s="660"/>
      <c r="CB12" s="695"/>
      <c r="CD12" s="618" t="s">
        <v>255</v>
      </c>
      <c r="CE12" s="619"/>
      <c r="CF12" s="619"/>
      <c r="CG12" s="619"/>
      <c r="CH12" s="619"/>
      <c r="CI12" s="619"/>
      <c r="CJ12" s="619"/>
      <c r="CK12" s="619"/>
      <c r="CL12" s="619"/>
      <c r="CM12" s="619"/>
      <c r="CN12" s="619"/>
      <c r="CO12" s="619"/>
      <c r="CP12" s="619"/>
      <c r="CQ12" s="620"/>
      <c r="CR12" s="621">
        <v>216743</v>
      </c>
      <c r="CS12" s="622"/>
      <c r="CT12" s="622"/>
      <c r="CU12" s="622"/>
      <c r="CV12" s="622"/>
      <c r="CW12" s="622"/>
      <c r="CX12" s="622"/>
      <c r="CY12" s="623"/>
      <c r="CZ12" s="659">
        <v>2.4</v>
      </c>
      <c r="DA12" s="659"/>
      <c r="DB12" s="659"/>
      <c r="DC12" s="659"/>
      <c r="DD12" s="627" t="s">
        <v>237</v>
      </c>
      <c r="DE12" s="622"/>
      <c r="DF12" s="622"/>
      <c r="DG12" s="622"/>
      <c r="DH12" s="622"/>
      <c r="DI12" s="622"/>
      <c r="DJ12" s="622"/>
      <c r="DK12" s="622"/>
      <c r="DL12" s="622"/>
      <c r="DM12" s="622"/>
      <c r="DN12" s="622"/>
      <c r="DO12" s="622"/>
      <c r="DP12" s="623"/>
      <c r="DQ12" s="627">
        <v>156207</v>
      </c>
      <c r="DR12" s="622"/>
      <c r="DS12" s="622"/>
      <c r="DT12" s="622"/>
      <c r="DU12" s="622"/>
      <c r="DV12" s="622"/>
      <c r="DW12" s="622"/>
      <c r="DX12" s="622"/>
      <c r="DY12" s="622"/>
      <c r="DZ12" s="622"/>
      <c r="EA12" s="622"/>
      <c r="EB12" s="622"/>
      <c r="EC12" s="658"/>
    </row>
    <row r="13" spans="2:143" ht="11.25" customHeight="1" x14ac:dyDescent="0.15">
      <c r="B13" s="618" t="s">
        <v>256</v>
      </c>
      <c r="C13" s="619"/>
      <c r="D13" s="619"/>
      <c r="E13" s="619"/>
      <c r="F13" s="619"/>
      <c r="G13" s="619"/>
      <c r="H13" s="619"/>
      <c r="I13" s="619"/>
      <c r="J13" s="619"/>
      <c r="K13" s="619"/>
      <c r="L13" s="619"/>
      <c r="M13" s="619"/>
      <c r="N13" s="619"/>
      <c r="O13" s="619"/>
      <c r="P13" s="619"/>
      <c r="Q13" s="620"/>
      <c r="R13" s="621" t="s">
        <v>237</v>
      </c>
      <c r="S13" s="622"/>
      <c r="T13" s="622"/>
      <c r="U13" s="622"/>
      <c r="V13" s="622"/>
      <c r="W13" s="622"/>
      <c r="X13" s="622"/>
      <c r="Y13" s="623"/>
      <c r="Z13" s="659" t="s">
        <v>141</v>
      </c>
      <c r="AA13" s="659"/>
      <c r="AB13" s="659"/>
      <c r="AC13" s="659"/>
      <c r="AD13" s="660" t="s">
        <v>230</v>
      </c>
      <c r="AE13" s="660"/>
      <c r="AF13" s="660"/>
      <c r="AG13" s="660"/>
      <c r="AH13" s="660"/>
      <c r="AI13" s="660"/>
      <c r="AJ13" s="660"/>
      <c r="AK13" s="660"/>
      <c r="AL13" s="624" t="s">
        <v>237</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811235</v>
      </c>
      <c r="BH13" s="622"/>
      <c r="BI13" s="622"/>
      <c r="BJ13" s="622"/>
      <c r="BK13" s="622"/>
      <c r="BL13" s="622"/>
      <c r="BM13" s="622"/>
      <c r="BN13" s="623"/>
      <c r="BO13" s="659">
        <v>58.5</v>
      </c>
      <c r="BP13" s="659"/>
      <c r="BQ13" s="659"/>
      <c r="BR13" s="659"/>
      <c r="BS13" s="660" t="s">
        <v>237</v>
      </c>
      <c r="BT13" s="660"/>
      <c r="BU13" s="660"/>
      <c r="BV13" s="660"/>
      <c r="BW13" s="660"/>
      <c r="BX13" s="660"/>
      <c r="BY13" s="660"/>
      <c r="BZ13" s="660"/>
      <c r="CA13" s="660"/>
      <c r="CB13" s="695"/>
      <c r="CD13" s="618" t="s">
        <v>258</v>
      </c>
      <c r="CE13" s="619"/>
      <c r="CF13" s="619"/>
      <c r="CG13" s="619"/>
      <c r="CH13" s="619"/>
      <c r="CI13" s="619"/>
      <c r="CJ13" s="619"/>
      <c r="CK13" s="619"/>
      <c r="CL13" s="619"/>
      <c r="CM13" s="619"/>
      <c r="CN13" s="619"/>
      <c r="CO13" s="619"/>
      <c r="CP13" s="619"/>
      <c r="CQ13" s="620"/>
      <c r="CR13" s="621">
        <v>1053462</v>
      </c>
      <c r="CS13" s="622"/>
      <c r="CT13" s="622"/>
      <c r="CU13" s="622"/>
      <c r="CV13" s="622"/>
      <c r="CW13" s="622"/>
      <c r="CX13" s="622"/>
      <c r="CY13" s="623"/>
      <c r="CZ13" s="659">
        <v>11.5</v>
      </c>
      <c r="DA13" s="659"/>
      <c r="DB13" s="659"/>
      <c r="DC13" s="659"/>
      <c r="DD13" s="627">
        <v>708952</v>
      </c>
      <c r="DE13" s="622"/>
      <c r="DF13" s="622"/>
      <c r="DG13" s="622"/>
      <c r="DH13" s="622"/>
      <c r="DI13" s="622"/>
      <c r="DJ13" s="622"/>
      <c r="DK13" s="622"/>
      <c r="DL13" s="622"/>
      <c r="DM13" s="622"/>
      <c r="DN13" s="622"/>
      <c r="DO13" s="622"/>
      <c r="DP13" s="623"/>
      <c r="DQ13" s="627">
        <v>339963</v>
      </c>
      <c r="DR13" s="622"/>
      <c r="DS13" s="622"/>
      <c r="DT13" s="622"/>
      <c r="DU13" s="622"/>
      <c r="DV13" s="622"/>
      <c r="DW13" s="622"/>
      <c r="DX13" s="622"/>
      <c r="DY13" s="622"/>
      <c r="DZ13" s="622"/>
      <c r="EA13" s="622"/>
      <c r="EB13" s="622"/>
      <c r="EC13" s="658"/>
    </row>
    <row r="14" spans="2:143" ht="11.25" customHeight="1" x14ac:dyDescent="0.15">
      <c r="B14" s="618" t="s">
        <v>259</v>
      </c>
      <c r="C14" s="619"/>
      <c r="D14" s="619"/>
      <c r="E14" s="619"/>
      <c r="F14" s="619"/>
      <c r="G14" s="619"/>
      <c r="H14" s="619"/>
      <c r="I14" s="619"/>
      <c r="J14" s="619"/>
      <c r="K14" s="619"/>
      <c r="L14" s="619"/>
      <c r="M14" s="619"/>
      <c r="N14" s="619"/>
      <c r="O14" s="619"/>
      <c r="P14" s="619"/>
      <c r="Q14" s="620"/>
      <c r="R14" s="621">
        <v>46</v>
      </c>
      <c r="S14" s="622"/>
      <c r="T14" s="622"/>
      <c r="U14" s="622"/>
      <c r="V14" s="622"/>
      <c r="W14" s="622"/>
      <c r="X14" s="622"/>
      <c r="Y14" s="623"/>
      <c r="Z14" s="659">
        <v>0</v>
      </c>
      <c r="AA14" s="659"/>
      <c r="AB14" s="659"/>
      <c r="AC14" s="659"/>
      <c r="AD14" s="660">
        <v>46</v>
      </c>
      <c r="AE14" s="660"/>
      <c r="AF14" s="660"/>
      <c r="AG14" s="660"/>
      <c r="AH14" s="660"/>
      <c r="AI14" s="660"/>
      <c r="AJ14" s="660"/>
      <c r="AK14" s="660"/>
      <c r="AL14" s="624">
        <v>0</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58729</v>
      </c>
      <c r="BH14" s="622"/>
      <c r="BI14" s="622"/>
      <c r="BJ14" s="622"/>
      <c r="BK14" s="622"/>
      <c r="BL14" s="622"/>
      <c r="BM14" s="622"/>
      <c r="BN14" s="623"/>
      <c r="BO14" s="659">
        <v>4.2</v>
      </c>
      <c r="BP14" s="659"/>
      <c r="BQ14" s="659"/>
      <c r="BR14" s="659"/>
      <c r="BS14" s="660" t="s">
        <v>237</v>
      </c>
      <c r="BT14" s="660"/>
      <c r="BU14" s="660"/>
      <c r="BV14" s="660"/>
      <c r="BW14" s="660"/>
      <c r="BX14" s="660"/>
      <c r="BY14" s="660"/>
      <c r="BZ14" s="660"/>
      <c r="CA14" s="660"/>
      <c r="CB14" s="695"/>
      <c r="CD14" s="618" t="s">
        <v>261</v>
      </c>
      <c r="CE14" s="619"/>
      <c r="CF14" s="619"/>
      <c r="CG14" s="619"/>
      <c r="CH14" s="619"/>
      <c r="CI14" s="619"/>
      <c r="CJ14" s="619"/>
      <c r="CK14" s="619"/>
      <c r="CL14" s="619"/>
      <c r="CM14" s="619"/>
      <c r="CN14" s="619"/>
      <c r="CO14" s="619"/>
      <c r="CP14" s="619"/>
      <c r="CQ14" s="620"/>
      <c r="CR14" s="621">
        <v>265304</v>
      </c>
      <c r="CS14" s="622"/>
      <c r="CT14" s="622"/>
      <c r="CU14" s="622"/>
      <c r="CV14" s="622"/>
      <c r="CW14" s="622"/>
      <c r="CX14" s="622"/>
      <c r="CY14" s="623"/>
      <c r="CZ14" s="659">
        <v>2.9</v>
      </c>
      <c r="DA14" s="659"/>
      <c r="DB14" s="659"/>
      <c r="DC14" s="659"/>
      <c r="DD14" s="627" t="s">
        <v>230</v>
      </c>
      <c r="DE14" s="622"/>
      <c r="DF14" s="622"/>
      <c r="DG14" s="622"/>
      <c r="DH14" s="622"/>
      <c r="DI14" s="622"/>
      <c r="DJ14" s="622"/>
      <c r="DK14" s="622"/>
      <c r="DL14" s="622"/>
      <c r="DM14" s="622"/>
      <c r="DN14" s="622"/>
      <c r="DO14" s="622"/>
      <c r="DP14" s="623"/>
      <c r="DQ14" s="627">
        <v>265304</v>
      </c>
      <c r="DR14" s="622"/>
      <c r="DS14" s="622"/>
      <c r="DT14" s="622"/>
      <c r="DU14" s="622"/>
      <c r="DV14" s="622"/>
      <c r="DW14" s="622"/>
      <c r="DX14" s="622"/>
      <c r="DY14" s="622"/>
      <c r="DZ14" s="622"/>
      <c r="EA14" s="622"/>
      <c r="EB14" s="622"/>
      <c r="EC14" s="658"/>
    </row>
    <row r="15" spans="2:143" ht="11.25" customHeight="1" x14ac:dyDescent="0.15">
      <c r="B15" s="618" t="s">
        <v>262</v>
      </c>
      <c r="C15" s="619"/>
      <c r="D15" s="619"/>
      <c r="E15" s="619"/>
      <c r="F15" s="619"/>
      <c r="G15" s="619"/>
      <c r="H15" s="619"/>
      <c r="I15" s="619"/>
      <c r="J15" s="619"/>
      <c r="K15" s="619"/>
      <c r="L15" s="619"/>
      <c r="M15" s="619"/>
      <c r="N15" s="619"/>
      <c r="O15" s="619"/>
      <c r="P15" s="619"/>
      <c r="Q15" s="620"/>
      <c r="R15" s="621" t="s">
        <v>237</v>
      </c>
      <c r="S15" s="622"/>
      <c r="T15" s="622"/>
      <c r="U15" s="622"/>
      <c r="V15" s="622"/>
      <c r="W15" s="622"/>
      <c r="X15" s="622"/>
      <c r="Y15" s="623"/>
      <c r="Z15" s="659" t="s">
        <v>230</v>
      </c>
      <c r="AA15" s="659"/>
      <c r="AB15" s="659"/>
      <c r="AC15" s="659"/>
      <c r="AD15" s="660" t="s">
        <v>230</v>
      </c>
      <c r="AE15" s="660"/>
      <c r="AF15" s="660"/>
      <c r="AG15" s="660"/>
      <c r="AH15" s="660"/>
      <c r="AI15" s="660"/>
      <c r="AJ15" s="660"/>
      <c r="AK15" s="660"/>
      <c r="AL15" s="624" t="s">
        <v>237</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53244</v>
      </c>
      <c r="BH15" s="622"/>
      <c r="BI15" s="622"/>
      <c r="BJ15" s="622"/>
      <c r="BK15" s="622"/>
      <c r="BL15" s="622"/>
      <c r="BM15" s="622"/>
      <c r="BN15" s="623"/>
      <c r="BO15" s="659">
        <v>3.8</v>
      </c>
      <c r="BP15" s="659"/>
      <c r="BQ15" s="659"/>
      <c r="BR15" s="659"/>
      <c r="BS15" s="660" t="s">
        <v>237</v>
      </c>
      <c r="BT15" s="660"/>
      <c r="BU15" s="660"/>
      <c r="BV15" s="660"/>
      <c r="BW15" s="660"/>
      <c r="BX15" s="660"/>
      <c r="BY15" s="660"/>
      <c r="BZ15" s="660"/>
      <c r="CA15" s="660"/>
      <c r="CB15" s="695"/>
      <c r="CD15" s="618" t="s">
        <v>264</v>
      </c>
      <c r="CE15" s="619"/>
      <c r="CF15" s="619"/>
      <c r="CG15" s="619"/>
      <c r="CH15" s="619"/>
      <c r="CI15" s="619"/>
      <c r="CJ15" s="619"/>
      <c r="CK15" s="619"/>
      <c r="CL15" s="619"/>
      <c r="CM15" s="619"/>
      <c r="CN15" s="619"/>
      <c r="CO15" s="619"/>
      <c r="CP15" s="619"/>
      <c r="CQ15" s="620"/>
      <c r="CR15" s="621">
        <v>1192559</v>
      </c>
      <c r="CS15" s="622"/>
      <c r="CT15" s="622"/>
      <c r="CU15" s="622"/>
      <c r="CV15" s="622"/>
      <c r="CW15" s="622"/>
      <c r="CX15" s="622"/>
      <c r="CY15" s="623"/>
      <c r="CZ15" s="659">
        <v>13</v>
      </c>
      <c r="DA15" s="659"/>
      <c r="DB15" s="659"/>
      <c r="DC15" s="659"/>
      <c r="DD15" s="627">
        <v>320137</v>
      </c>
      <c r="DE15" s="622"/>
      <c r="DF15" s="622"/>
      <c r="DG15" s="622"/>
      <c r="DH15" s="622"/>
      <c r="DI15" s="622"/>
      <c r="DJ15" s="622"/>
      <c r="DK15" s="622"/>
      <c r="DL15" s="622"/>
      <c r="DM15" s="622"/>
      <c r="DN15" s="622"/>
      <c r="DO15" s="622"/>
      <c r="DP15" s="623"/>
      <c r="DQ15" s="627">
        <v>711405</v>
      </c>
      <c r="DR15" s="622"/>
      <c r="DS15" s="622"/>
      <c r="DT15" s="622"/>
      <c r="DU15" s="622"/>
      <c r="DV15" s="622"/>
      <c r="DW15" s="622"/>
      <c r="DX15" s="622"/>
      <c r="DY15" s="622"/>
      <c r="DZ15" s="622"/>
      <c r="EA15" s="622"/>
      <c r="EB15" s="622"/>
      <c r="EC15" s="658"/>
    </row>
    <row r="16" spans="2:143" ht="11.25" customHeight="1" x14ac:dyDescent="0.15">
      <c r="B16" s="618" t="s">
        <v>265</v>
      </c>
      <c r="C16" s="619"/>
      <c r="D16" s="619"/>
      <c r="E16" s="619"/>
      <c r="F16" s="619"/>
      <c r="G16" s="619"/>
      <c r="H16" s="619"/>
      <c r="I16" s="619"/>
      <c r="J16" s="619"/>
      <c r="K16" s="619"/>
      <c r="L16" s="619"/>
      <c r="M16" s="619"/>
      <c r="N16" s="619"/>
      <c r="O16" s="619"/>
      <c r="P16" s="619"/>
      <c r="Q16" s="620"/>
      <c r="R16" s="621">
        <v>4281</v>
      </c>
      <c r="S16" s="622"/>
      <c r="T16" s="622"/>
      <c r="U16" s="622"/>
      <c r="V16" s="622"/>
      <c r="W16" s="622"/>
      <c r="X16" s="622"/>
      <c r="Y16" s="623"/>
      <c r="Z16" s="659">
        <v>0</v>
      </c>
      <c r="AA16" s="659"/>
      <c r="AB16" s="659"/>
      <c r="AC16" s="659"/>
      <c r="AD16" s="660">
        <v>4281</v>
      </c>
      <c r="AE16" s="660"/>
      <c r="AF16" s="660"/>
      <c r="AG16" s="660"/>
      <c r="AH16" s="660"/>
      <c r="AI16" s="660"/>
      <c r="AJ16" s="660"/>
      <c r="AK16" s="660"/>
      <c r="AL16" s="624">
        <v>0.1</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v>11163</v>
      </c>
      <c r="BH16" s="622"/>
      <c r="BI16" s="622"/>
      <c r="BJ16" s="622"/>
      <c r="BK16" s="622"/>
      <c r="BL16" s="622"/>
      <c r="BM16" s="622"/>
      <c r="BN16" s="623"/>
      <c r="BO16" s="659">
        <v>0.8</v>
      </c>
      <c r="BP16" s="659"/>
      <c r="BQ16" s="659"/>
      <c r="BR16" s="659"/>
      <c r="BS16" s="660" t="s">
        <v>230</v>
      </c>
      <c r="BT16" s="660"/>
      <c r="BU16" s="660"/>
      <c r="BV16" s="660"/>
      <c r="BW16" s="660"/>
      <c r="BX16" s="660"/>
      <c r="BY16" s="660"/>
      <c r="BZ16" s="660"/>
      <c r="CA16" s="660"/>
      <c r="CB16" s="695"/>
      <c r="CD16" s="618" t="s">
        <v>267</v>
      </c>
      <c r="CE16" s="619"/>
      <c r="CF16" s="619"/>
      <c r="CG16" s="619"/>
      <c r="CH16" s="619"/>
      <c r="CI16" s="619"/>
      <c r="CJ16" s="619"/>
      <c r="CK16" s="619"/>
      <c r="CL16" s="619"/>
      <c r="CM16" s="619"/>
      <c r="CN16" s="619"/>
      <c r="CO16" s="619"/>
      <c r="CP16" s="619"/>
      <c r="CQ16" s="620"/>
      <c r="CR16" s="621" t="s">
        <v>237</v>
      </c>
      <c r="CS16" s="622"/>
      <c r="CT16" s="622"/>
      <c r="CU16" s="622"/>
      <c r="CV16" s="622"/>
      <c r="CW16" s="622"/>
      <c r="CX16" s="622"/>
      <c r="CY16" s="623"/>
      <c r="CZ16" s="659" t="s">
        <v>230</v>
      </c>
      <c r="DA16" s="659"/>
      <c r="DB16" s="659"/>
      <c r="DC16" s="659"/>
      <c r="DD16" s="627" t="s">
        <v>237</v>
      </c>
      <c r="DE16" s="622"/>
      <c r="DF16" s="622"/>
      <c r="DG16" s="622"/>
      <c r="DH16" s="622"/>
      <c r="DI16" s="622"/>
      <c r="DJ16" s="622"/>
      <c r="DK16" s="622"/>
      <c r="DL16" s="622"/>
      <c r="DM16" s="622"/>
      <c r="DN16" s="622"/>
      <c r="DO16" s="622"/>
      <c r="DP16" s="623"/>
      <c r="DQ16" s="627" t="s">
        <v>237</v>
      </c>
      <c r="DR16" s="622"/>
      <c r="DS16" s="622"/>
      <c r="DT16" s="622"/>
      <c r="DU16" s="622"/>
      <c r="DV16" s="622"/>
      <c r="DW16" s="622"/>
      <c r="DX16" s="622"/>
      <c r="DY16" s="622"/>
      <c r="DZ16" s="622"/>
      <c r="EA16" s="622"/>
      <c r="EB16" s="622"/>
      <c r="EC16" s="658"/>
    </row>
    <row r="17" spans="2:133" ht="11.25" customHeight="1" x14ac:dyDescent="0.15">
      <c r="B17" s="618" t="s">
        <v>268</v>
      </c>
      <c r="C17" s="619"/>
      <c r="D17" s="619"/>
      <c r="E17" s="619"/>
      <c r="F17" s="619"/>
      <c r="G17" s="619"/>
      <c r="H17" s="619"/>
      <c r="I17" s="619"/>
      <c r="J17" s="619"/>
      <c r="K17" s="619"/>
      <c r="L17" s="619"/>
      <c r="M17" s="619"/>
      <c r="N17" s="619"/>
      <c r="O17" s="619"/>
      <c r="P17" s="619"/>
      <c r="Q17" s="620"/>
      <c r="R17" s="621">
        <v>20879</v>
      </c>
      <c r="S17" s="622"/>
      <c r="T17" s="622"/>
      <c r="U17" s="622"/>
      <c r="V17" s="622"/>
      <c r="W17" s="622"/>
      <c r="X17" s="622"/>
      <c r="Y17" s="623"/>
      <c r="Z17" s="659">
        <v>0.2</v>
      </c>
      <c r="AA17" s="659"/>
      <c r="AB17" s="659"/>
      <c r="AC17" s="659"/>
      <c r="AD17" s="660">
        <v>20879</v>
      </c>
      <c r="AE17" s="660"/>
      <c r="AF17" s="660"/>
      <c r="AG17" s="660"/>
      <c r="AH17" s="660"/>
      <c r="AI17" s="660"/>
      <c r="AJ17" s="660"/>
      <c r="AK17" s="660"/>
      <c r="AL17" s="624">
        <v>0.5</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230</v>
      </c>
      <c r="BH17" s="622"/>
      <c r="BI17" s="622"/>
      <c r="BJ17" s="622"/>
      <c r="BK17" s="622"/>
      <c r="BL17" s="622"/>
      <c r="BM17" s="622"/>
      <c r="BN17" s="623"/>
      <c r="BO17" s="659" t="s">
        <v>141</v>
      </c>
      <c r="BP17" s="659"/>
      <c r="BQ17" s="659"/>
      <c r="BR17" s="659"/>
      <c r="BS17" s="660" t="s">
        <v>230</v>
      </c>
      <c r="BT17" s="660"/>
      <c r="BU17" s="660"/>
      <c r="BV17" s="660"/>
      <c r="BW17" s="660"/>
      <c r="BX17" s="660"/>
      <c r="BY17" s="660"/>
      <c r="BZ17" s="660"/>
      <c r="CA17" s="660"/>
      <c r="CB17" s="695"/>
      <c r="CD17" s="618" t="s">
        <v>270</v>
      </c>
      <c r="CE17" s="619"/>
      <c r="CF17" s="619"/>
      <c r="CG17" s="619"/>
      <c r="CH17" s="619"/>
      <c r="CI17" s="619"/>
      <c r="CJ17" s="619"/>
      <c r="CK17" s="619"/>
      <c r="CL17" s="619"/>
      <c r="CM17" s="619"/>
      <c r="CN17" s="619"/>
      <c r="CO17" s="619"/>
      <c r="CP17" s="619"/>
      <c r="CQ17" s="620"/>
      <c r="CR17" s="621">
        <v>767122</v>
      </c>
      <c r="CS17" s="622"/>
      <c r="CT17" s="622"/>
      <c r="CU17" s="622"/>
      <c r="CV17" s="622"/>
      <c r="CW17" s="622"/>
      <c r="CX17" s="622"/>
      <c r="CY17" s="623"/>
      <c r="CZ17" s="659">
        <v>8.4</v>
      </c>
      <c r="DA17" s="659"/>
      <c r="DB17" s="659"/>
      <c r="DC17" s="659"/>
      <c r="DD17" s="627" t="s">
        <v>230</v>
      </c>
      <c r="DE17" s="622"/>
      <c r="DF17" s="622"/>
      <c r="DG17" s="622"/>
      <c r="DH17" s="622"/>
      <c r="DI17" s="622"/>
      <c r="DJ17" s="622"/>
      <c r="DK17" s="622"/>
      <c r="DL17" s="622"/>
      <c r="DM17" s="622"/>
      <c r="DN17" s="622"/>
      <c r="DO17" s="622"/>
      <c r="DP17" s="623"/>
      <c r="DQ17" s="627">
        <v>723561</v>
      </c>
      <c r="DR17" s="622"/>
      <c r="DS17" s="622"/>
      <c r="DT17" s="622"/>
      <c r="DU17" s="622"/>
      <c r="DV17" s="622"/>
      <c r="DW17" s="622"/>
      <c r="DX17" s="622"/>
      <c r="DY17" s="622"/>
      <c r="DZ17" s="622"/>
      <c r="EA17" s="622"/>
      <c r="EB17" s="622"/>
      <c r="EC17" s="658"/>
    </row>
    <row r="18" spans="2:133" ht="11.25" customHeight="1" x14ac:dyDescent="0.15">
      <c r="B18" s="618" t="s">
        <v>271</v>
      </c>
      <c r="C18" s="619"/>
      <c r="D18" s="619"/>
      <c r="E18" s="619"/>
      <c r="F18" s="619"/>
      <c r="G18" s="619"/>
      <c r="H18" s="619"/>
      <c r="I18" s="619"/>
      <c r="J18" s="619"/>
      <c r="K18" s="619"/>
      <c r="L18" s="619"/>
      <c r="M18" s="619"/>
      <c r="N18" s="619"/>
      <c r="O18" s="619"/>
      <c r="P18" s="619"/>
      <c r="Q18" s="620"/>
      <c r="R18" s="621">
        <v>5766</v>
      </c>
      <c r="S18" s="622"/>
      <c r="T18" s="622"/>
      <c r="U18" s="622"/>
      <c r="V18" s="622"/>
      <c r="W18" s="622"/>
      <c r="X18" s="622"/>
      <c r="Y18" s="623"/>
      <c r="Z18" s="659">
        <v>0.1</v>
      </c>
      <c r="AA18" s="659"/>
      <c r="AB18" s="659"/>
      <c r="AC18" s="659"/>
      <c r="AD18" s="660">
        <v>5766</v>
      </c>
      <c r="AE18" s="660"/>
      <c r="AF18" s="660"/>
      <c r="AG18" s="660"/>
      <c r="AH18" s="660"/>
      <c r="AI18" s="660"/>
      <c r="AJ18" s="660"/>
      <c r="AK18" s="660"/>
      <c r="AL18" s="624">
        <v>0.1</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237</v>
      </c>
      <c r="BH18" s="622"/>
      <c r="BI18" s="622"/>
      <c r="BJ18" s="622"/>
      <c r="BK18" s="622"/>
      <c r="BL18" s="622"/>
      <c r="BM18" s="622"/>
      <c r="BN18" s="623"/>
      <c r="BO18" s="659" t="s">
        <v>230</v>
      </c>
      <c r="BP18" s="659"/>
      <c r="BQ18" s="659"/>
      <c r="BR18" s="659"/>
      <c r="BS18" s="660" t="s">
        <v>237</v>
      </c>
      <c r="BT18" s="660"/>
      <c r="BU18" s="660"/>
      <c r="BV18" s="660"/>
      <c r="BW18" s="660"/>
      <c r="BX18" s="660"/>
      <c r="BY18" s="660"/>
      <c r="BZ18" s="660"/>
      <c r="CA18" s="660"/>
      <c r="CB18" s="695"/>
      <c r="CD18" s="618" t="s">
        <v>273</v>
      </c>
      <c r="CE18" s="619"/>
      <c r="CF18" s="619"/>
      <c r="CG18" s="619"/>
      <c r="CH18" s="619"/>
      <c r="CI18" s="619"/>
      <c r="CJ18" s="619"/>
      <c r="CK18" s="619"/>
      <c r="CL18" s="619"/>
      <c r="CM18" s="619"/>
      <c r="CN18" s="619"/>
      <c r="CO18" s="619"/>
      <c r="CP18" s="619"/>
      <c r="CQ18" s="620"/>
      <c r="CR18" s="621">
        <v>3296</v>
      </c>
      <c r="CS18" s="622"/>
      <c r="CT18" s="622"/>
      <c r="CU18" s="622"/>
      <c r="CV18" s="622"/>
      <c r="CW18" s="622"/>
      <c r="CX18" s="622"/>
      <c r="CY18" s="623"/>
      <c r="CZ18" s="659">
        <v>0</v>
      </c>
      <c r="DA18" s="659"/>
      <c r="DB18" s="659"/>
      <c r="DC18" s="659"/>
      <c r="DD18" s="627">
        <v>3296</v>
      </c>
      <c r="DE18" s="622"/>
      <c r="DF18" s="622"/>
      <c r="DG18" s="622"/>
      <c r="DH18" s="622"/>
      <c r="DI18" s="622"/>
      <c r="DJ18" s="622"/>
      <c r="DK18" s="622"/>
      <c r="DL18" s="622"/>
      <c r="DM18" s="622"/>
      <c r="DN18" s="622"/>
      <c r="DO18" s="622"/>
      <c r="DP18" s="623"/>
      <c r="DQ18" s="627">
        <v>3296</v>
      </c>
      <c r="DR18" s="622"/>
      <c r="DS18" s="622"/>
      <c r="DT18" s="622"/>
      <c r="DU18" s="622"/>
      <c r="DV18" s="622"/>
      <c r="DW18" s="622"/>
      <c r="DX18" s="622"/>
      <c r="DY18" s="622"/>
      <c r="DZ18" s="622"/>
      <c r="EA18" s="622"/>
      <c r="EB18" s="622"/>
      <c r="EC18" s="658"/>
    </row>
    <row r="19" spans="2:133" ht="11.25" customHeight="1" x14ac:dyDescent="0.15">
      <c r="B19" s="618" t="s">
        <v>274</v>
      </c>
      <c r="C19" s="619"/>
      <c r="D19" s="619"/>
      <c r="E19" s="619"/>
      <c r="F19" s="619"/>
      <c r="G19" s="619"/>
      <c r="H19" s="619"/>
      <c r="I19" s="619"/>
      <c r="J19" s="619"/>
      <c r="K19" s="619"/>
      <c r="L19" s="619"/>
      <c r="M19" s="619"/>
      <c r="N19" s="619"/>
      <c r="O19" s="619"/>
      <c r="P19" s="619"/>
      <c r="Q19" s="620"/>
      <c r="R19" s="621">
        <v>5737</v>
      </c>
      <c r="S19" s="622"/>
      <c r="T19" s="622"/>
      <c r="U19" s="622"/>
      <c r="V19" s="622"/>
      <c r="W19" s="622"/>
      <c r="X19" s="622"/>
      <c r="Y19" s="623"/>
      <c r="Z19" s="659">
        <v>0.1</v>
      </c>
      <c r="AA19" s="659"/>
      <c r="AB19" s="659"/>
      <c r="AC19" s="659"/>
      <c r="AD19" s="660">
        <v>5737</v>
      </c>
      <c r="AE19" s="660"/>
      <c r="AF19" s="660"/>
      <c r="AG19" s="660"/>
      <c r="AH19" s="660"/>
      <c r="AI19" s="660"/>
      <c r="AJ19" s="660"/>
      <c r="AK19" s="660"/>
      <c r="AL19" s="624">
        <v>0.1</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10500</v>
      </c>
      <c r="BH19" s="622"/>
      <c r="BI19" s="622"/>
      <c r="BJ19" s="622"/>
      <c r="BK19" s="622"/>
      <c r="BL19" s="622"/>
      <c r="BM19" s="622"/>
      <c r="BN19" s="623"/>
      <c r="BO19" s="659">
        <v>0.8</v>
      </c>
      <c r="BP19" s="659"/>
      <c r="BQ19" s="659"/>
      <c r="BR19" s="659"/>
      <c r="BS19" s="660" t="s">
        <v>230</v>
      </c>
      <c r="BT19" s="660"/>
      <c r="BU19" s="660"/>
      <c r="BV19" s="660"/>
      <c r="BW19" s="660"/>
      <c r="BX19" s="660"/>
      <c r="BY19" s="660"/>
      <c r="BZ19" s="660"/>
      <c r="CA19" s="660"/>
      <c r="CB19" s="695"/>
      <c r="CD19" s="618" t="s">
        <v>276</v>
      </c>
      <c r="CE19" s="619"/>
      <c r="CF19" s="619"/>
      <c r="CG19" s="619"/>
      <c r="CH19" s="619"/>
      <c r="CI19" s="619"/>
      <c r="CJ19" s="619"/>
      <c r="CK19" s="619"/>
      <c r="CL19" s="619"/>
      <c r="CM19" s="619"/>
      <c r="CN19" s="619"/>
      <c r="CO19" s="619"/>
      <c r="CP19" s="619"/>
      <c r="CQ19" s="620"/>
      <c r="CR19" s="621" t="s">
        <v>237</v>
      </c>
      <c r="CS19" s="622"/>
      <c r="CT19" s="622"/>
      <c r="CU19" s="622"/>
      <c r="CV19" s="622"/>
      <c r="CW19" s="622"/>
      <c r="CX19" s="622"/>
      <c r="CY19" s="623"/>
      <c r="CZ19" s="659" t="s">
        <v>230</v>
      </c>
      <c r="DA19" s="659"/>
      <c r="DB19" s="659"/>
      <c r="DC19" s="659"/>
      <c r="DD19" s="627" t="s">
        <v>237</v>
      </c>
      <c r="DE19" s="622"/>
      <c r="DF19" s="622"/>
      <c r="DG19" s="622"/>
      <c r="DH19" s="622"/>
      <c r="DI19" s="622"/>
      <c r="DJ19" s="622"/>
      <c r="DK19" s="622"/>
      <c r="DL19" s="622"/>
      <c r="DM19" s="622"/>
      <c r="DN19" s="622"/>
      <c r="DO19" s="622"/>
      <c r="DP19" s="623"/>
      <c r="DQ19" s="627" t="s">
        <v>237</v>
      </c>
      <c r="DR19" s="622"/>
      <c r="DS19" s="622"/>
      <c r="DT19" s="622"/>
      <c r="DU19" s="622"/>
      <c r="DV19" s="622"/>
      <c r="DW19" s="622"/>
      <c r="DX19" s="622"/>
      <c r="DY19" s="622"/>
      <c r="DZ19" s="622"/>
      <c r="EA19" s="622"/>
      <c r="EB19" s="622"/>
      <c r="EC19" s="658"/>
    </row>
    <row r="20" spans="2:133" ht="11.25" customHeight="1" x14ac:dyDescent="0.15">
      <c r="B20" s="696" t="s">
        <v>277</v>
      </c>
      <c r="C20" s="697"/>
      <c r="D20" s="697"/>
      <c r="E20" s="697"/>
      <c r="F20" s="697"/>
      <c r="G20" s="697"/>
      <c r="H20" s="697"/>
      <c r="I20" s="697"/>
      <c r="J20" s="697"/>
      <c r="K20" s="697"/>
      <c r="L20" s="697"/>
      <c r="M20" s="697"/>
      <c r="N20" s="697"/>
      <c r="O20" s="697"/>
      <c r="P20" s="697"/>
      <c r="Q20" s="698"/>
      <c r="R20" s="621">
        <v>29</v>
      </c>
      <c r="S20" s="622"/>
      <c r="T20" s="622"/>
      <c r="U20" s="622"/>
      <c r="V20" s="622"/>
      <c r="W20" s="622"/>
      <c r="X20" s="622"/>
      <c r="Y20" s="623"/>
      <c r="Z20" s="659">
        <v>0</v>
      </c>
      <c r="AA20" s="659"/>
      <c r="AB20" s="659"/>
      <c r="AC20" s="659"/>
      <c r="AD20" s="660">
        <v>29</v>
      </c>
      <c r="AE20" s="660"/>
      <c r="AF20" s="660"/>
      <c r="AG20" s="660"/>
      <c r="AH20" s="660"/>
      <c r="AI20" s="660"/>
      <c r="AJ20" s="660"/>
      <c r="AK20" s="660"/>
      <c r="AL20" s="624">
        <v>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10500</v>
      </c>
      <c r="BH20" s="622"/>
      <c r="BI20" s="622"/>
      <c r="BJ20" s="622"/>
      <c r="BK20" s="622"/>
      <c r="BL20" s="622"/>
      <c r="BM20" s="622"/>
      <c r="BN20" s="623"/>
      <c r="BO20" s="659">
        <v>0.8</v>
      </c>
      <c r="BP20" s="659"/>
      <c r="BQ20" s="659"/>
      <c r="BR20" s="659"/>
      <c r="BS20" s="660" t="s">
        <v>237</v>
      </c>
      <c r="BT20" s="660"/>
      <c r="BU20" s="660"/>
      <c r="BV20" s="660"/>
      <c r="BW20" s="660"/>
      <c r="BX20" s="660"/>
      <c r="BY20" s="660"/>
      <c r="BZ20" s="660"/>
      <c r="CA20" s="660"/>
      <c r="CB20" s="695"/>
      <c r="CD20" s="618" t="s">
        <v>279</v>
      </c>
      <c r="CE20" s="619"/>
      <c r="CF20" s="619"/>
      <c r="CG20" s="619"/>
      <c r="CH20" s="619"/>
      <c r="CI20" s="619"/>
      <c r="CJ20" s="619"/>
      <c r="CK20" s="619"/>
      <c r="CL20" s="619"/>
      <c r="CM20" s="619"/>
      <c r="CN20" s="619"/>
      <c r="CO20" s="619"/>
      <c r="CP20" s="619"/>
      <c r="CQ20" s="620"/>
      <c r="CR20" s="621">
        <v>9177077</v>
      </c>
      <c r="CS20" s="622"/>
      <c r="CT20" s="622"/>
      <c r="CU20" s="622"/>
      <c r="CV20" s="622"/>
      <c r="CW20" s="622"/>
      <c r="CX20" s="622"/>
      <c r="CY20" s="623"/>
      <c r="CZ20" s="659">
        <v>100</v>
      </c>
      <c r="DA20" s="659"/>
      <c r="DB20" s="659"/>
      <c r="DC20" s="659"/>
      <c r="DD20" s="627">
        <v>1217107</v>
      </c>
      <c r="DE20" s="622"/>
      <c r="DF20" s="622"/>
      <c r="DG20" s="622"/>
      <c r="DH20" s="622"/>
      <c r="DI20" s="622"/>
      <c r="DJ20" s="622"/>
      <c r="DK20" s="622"/>
      <c r="DL20" s="622"/>
      <c r="DM20" s="622"/>
      <c r="DN20" s="622"/>
      <c r="DO20" s="622"/>
      <c r="DP20" s="623"/>
      <c r="DQ20" s="627">
        <v>5291938</v>
      </c>
      <c r="DR20" s="622"/>
      <c r="DS20" s="622"/>
      <c r="DT20" s="622"/>
      <c r="DU20" s="622"/>
      <c r="DV20" s="622"/>
      <c r="DW20" s="622"/>
      <c r="DX20" s="622"/>
      <c r="DY20" s="622"/>
      <c r="DZ20" s="622"/>
      <c r="EA20" s="622"/>
      <c r="EB20" s="622"/>
      <c r="EC20" s="658"/>
    </row>
    <row r="21" spans="2:133" ht="11.25" customHeight="1" x14ac:dyDescent="0.15">
      <c r="B21" s="618" t="s">
        <v>280</v>
      </c>
      <c r="C21" s="619"/>
      <c r="D21" s="619"/>
      <c r="E21" s="619"/>
      <c r="F21" s="619"/>
      <c r="G21" s="619"/>
      <c r="H21" s="619"/>
      <c r="I21" s="619"/>
      <c r="J21" s="619"/>
      <c r="K21" s="619"/>
      <c r="L21" s="619"/>
      <c r="M21" s="619"/>
      <c r="N21" s="619"/>
      <c r="O21" s="619"/>
      <c r="P21" s="619"/>
      <c r="Q21" s="620"/>
      <c r="R21" s="621">
        <v>2802403</v>
      </c>
      <c r="S21" s="622"/>
      <c r="T21" s="622"/>
      <c r="U21" s="622"/>
      <c r="V21" s="622"/>
      <c r="W21" s="622"/>
      <c r="X21" s="622"/>
      <c r="Y21" s="623"/>
      <c r="Z21" s="659">
        <v>29.3</v>
      </c>
      <c r="AA21" s="659"/>
      <c r="AB21" s="659"/>
      <c r="AC21" s="659"/>
      <c r="AD21" s="660">
        <v>2550171</v>
      </c>
      <c r="AE21" s="660"/>
      <c r="AF21" s="660"/>
      <c r="AG21" s="660"/>
      <c r="AH21" s="660"/>
      <c r="AI21" s="660"/>
      <c r="AJ21" s="660"/>
      <c r="AK21" s="660"/>
      <c r="AL21" s="624">
        <v>58.2</v>
      </c>
      <c r="AM21" s="625"/>
      <c r="AN21" s="625"/>
      <c r="AO21" s="661"/>
      <c r="AP21" s="618" t="s">
        <v>281</v>
      </c>
      <c r="AQ21" s="699"/>
      <c r="AR21" s="699"/>
      <c r="AS21" s="699"/>
      <c r="AT21" s="699"/>
      <c r="AU21" s="699"/>
      <c r="AV21" s="699"/>
      <c r="AW21" s="699"/>
      <c r="AX21" s="699"/>
      <c r="AY21" s="699"/>
      <c r="AZ21" s="699"/>
      <c r="BA21" s="699"/>
      <c r="BB21" s="699"/>
      <c r="BC21" s="699"/>
      <c r="BD21" s="699"/>
      <c r="BE21" s="699"/>
      <c r="BF21" s="700"/>
      <c r="BG21" s="621">
        <v>10500</v>
      </c>
      <c r="BH21" s="622"/>
      <c r="BI21" s="622"/>
      <c r="BJ21" s="622"/>
      <c r="BK21" s="622"/>
      <c r="BL21" s="622"/>
      <c r="BM21" s="622"/>
      <c r="BN21" s="623"/>
      <c r="BO21" s="659">
        <v>0.8</v>
      </c>
      <c r="BP21" s="659"/>
      <c r="BQ21" s="659"/>
      <c r="BR21" s="659"/>
      <c r="BS21" s="660" t="s">
        <v>237</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282</v>
      </c>
      <c r="C22" s="619"/>
      <c r="D22" s="619"/>
      <c r="E22" s="619"/>
      <c r="F22" s="619"/>
      <c r="G22" s="619"/>
      <c r="H22" s="619"/>
      <c r="I22" s="619"/>
      <c r="J22" s="619"/>
      <c r="K22" s="619"/>
      <c r="L22" s="619"/>
      <c r="M22" s="619"/>
      <c r="N22" s="619"/>
      <c r="O22" s="619"/>
      <c r="P22" s="619"/>
      <c r="Q22" s="620"/>
      <c r="R22" s="621">
        <v>2550171</v>
      </c>
      <c r="S22" s="622"/>
      <c r="T22" s="622"/>
      <c r="U22" s="622"/>
      <c r="V22" s="622"/>
      <c r="W22" s="622"/>
      <c r="X22" s="622"/>
      <c r="Y22" s="623"/>
      <c r="Z22" s="659">
        <v>26.7</v>
      </c>
      <c r="AA22" s="659"/>
      <c r="AB22" s="659"/>
      <c r="AC22" s="659"/>
      <c r="AD22" s="660">
        <v>2550171</v>
      </c>
      <c r="AE22" s="660"/>
      <c r="AF22" s="660"/>
      <c r="AG22" s="660"/>
      <c r="AH22" s="660"/>
      <c r="AI22" s="660"/>
      <c r="AJ22" s="660"/>
      <c r="AK22" s="660"/>
      <c r="AL22" s="624">
        <v>58.2</v>
      </c>
      <c r="AM22" s="625"/>
      <c r="AN22" s="625"/>
      <c r="AO22" s="661"/>
      <c r="AP22" s="618" t="s">
        <v>283</v>
      </c>
      <c r="AQ22" s="699"/>
      <c r="AR22" s="699"/>
      <c r="AS22" s="699"/>
      <c r="AT22" s="699"/>
      <c r="AU22" s="699"/>
      <c r="AV22" s="699"/>
      <c r="AW22" s="699"/>
      <c r="AX22" s="699"/>
      <c r="AY22" s="699"/>
      <c r="AZ22" s="699"/>
      <c r="BA22" s="699"/>
      <c r="BB22" s="699"/>
      <c r="BC22" s="699"/>
      <c r="BD22" s="699"/>
      <c r="BE22" s="699"/>
      <c r="BF22" s="700"/>
      <c r="BG22" s="621" t="s">
        <v>230</v>
      </c>
      <c r="BH22" s="622"/>
      <c r="BI22" s="622"/>
      <c r="BJ22" s="622"/>
      <c r="BK22" s="622"/>
      <c r="BL22" s="622"/>
      <c r="BM22" s="622"/>
      <c r="BN22" s="623"/>
      <c r="BO22" s="659" t="s">
        <v>237</v>
      </c>
      <c r="BP22" s="659"/>
      <c r="BQ22" s="659"/>
      <c r="BR22" s="659"/>
      <c r="BS22" s="660" t="s">
        <v>230</v>
      </c>
      <c r="BT22" s="660"/>
      <c r="BU22" s="660"/>
      <c r="BV22" s="660"/>
      <c r="BW22" s="660"/>
      <c r="BX22" s="660"/>
      <c r="BY22" s="660"/>
      <c r="BZ22" s="660"/>
      <c r="CA22" s="660"/>
      <c r="CB22" s="695"/>
      <c r="CD22" s="679" t="s">
        <v>284</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285</v>
      </c>
      <c r="C23" s="619"/>
      <c r="D23" s="619"/>
      <c r="E23" s="619"/>
      <c r="F23" s="619"/>
      <c r="G23" s="619"/>
      <c r="H23" s="619"/>
      <c r="I23" s="619"/>
      <c r="J23" s="619"/>
      <c r="K23" s="619"/>
      <c r="L23" s="619"/>
      <c r="M23" s="619"/>
      <c r="N23" s="619"/>
      <c r="O23" s="619"/>
      <c r="P23" s="619"/>
      <c r="Q23" s="620"/>
      <c r="R23" s="621">
        <v>252232</v>
      </c>
      <c r="S23" s="622"/>
      <c r="T23" s="622"/>
      <c r="U23" s="622"/>
      <c r="V23" s="622"/>
      <c r="W23" s="622"/>
      <c r="X23" s="622"/>
      <c r="Y23" s="623"/>
      <c r="Z23" s="659">
        <v>2.6</v>
      </c>
      <c r="AA23" s="659"/>
      <c r="AB23" s="659"/>
      <c r="AC23" s="659"/>
      <c r="AD23" s="660" t="s">
        <v>230</v>
      </c>
      <c r="AE23" s="660"/>
      <c r="AF23" s="660"/>
      <c r="AG23" s="660"/>
      <c r="AH23" s="660"/>
      <c r="AI23" s="660"/>
      <c r="AJ23" s="660"/>
      <c r="AK23" s="660"/>
      <c r="AL23" s="624" t="s">
        <v>230</v>
      </c>
      <c r="AM23" s="625"/>
      <c r="AN23" s="625"/>
      <c r="AO23" s="661"/>
      <c r="AP23" s="618" t="s">
        <v>286</v>
      </c>
      <c r="AQ23" s="699"/>
      <c r="AR23" s="699"/>
      <c r="AS23" s="699"/>
      <c r="AT23" s="699"/>
      <c r="AU23" s="699"/>
      <c r="AV23" s="699"/>
      <c r="AW23" s="699"/>
      <c r="AX23" s="699"/>
      <c r="AY23" s="699"/>
      <c r="AZ23" s="699"/>
      <c r="BA23" s="699"/>
      <c r="BB23" s="699"/>
      <c r="BC23" s="699"/>
      <c r="BD23" s="699"/>
      <c r="BE23" s="699"/>
      <c r="BF23" s="700"/>
      <c r="BG23" s="621" t="s">
        <v>141</v>
      </c>
      <c r="BH23" s="622"/>
      <c r="BI23" s="622"/>
      <c r="BJ23" s="622"/>
      <c r="BK23" s="622"/>
      <c r="BL23" s="622"/>
      <c r="BM23" s="622"/>
      <c r="BN23" s="623"/>
      <c r="BO23" s="659" t="s">
        <v>237</v>
      </c>
      <c r="BP23" s="659"/>
      <c r="BQ23" s="659"/>
      <c r="BR23" s="659"/>
      <c r="BS23" s="660" t="s">
        <v>141</v>
      </c>
      <c r="BT23" s="660"/>
      <c r="BU23" s="660"/>
      <c r="BV23" s="660"/>
      <c r="BW23" s="660"/>
      <c r="BX23" s="660"/>
      <c r="BY23" s="660"/>
      <c r="BZ23" s="660"/>
      <c r="CA23" s="660"/>
      <c r="CB23" s="695"/>
      <c r="CD23" s="679" t="s">
        <v>224</v>
      </c>
      <c r="CE23" s="680"/>
      <c r="CF23" s="680"/>
      <c r="CG23" s="680"/>
      <c r="CH23" s="680"/>
      <c r="CI23" s="680"/>
      <c r="CJ23" s="680"/>
      <c r="CK23" s="680"/>
      <c r="CL23" s="680"/>
      <c r="CM23" s="680"/>
      <c r="CN23" s="680"/>
      <c r="CO23" s="680"/>
      <c r="CP23" s="680"/>
      <c r="CQ23" s="681"/>
      <c r="CR23" s="679" t="s">
        <v>287</v>
      </c>
      <c r="CS23" s="680"/>
      <c r="CT23" s="680"/>
      <c r="CU23" s="680"/>
      <c r="CV23" s="680"/>
      <c r="CW23" s="680"/>
      <c r="CX23" s="680"/>
      <c r="CY23" s="681"/>
      <c r="CZ23" s="679" t="s">
        <v>288</v>
      </c>
      <c r="DA23" s="680"/>
      <c r="DB23" s="680"/>
      <c r="DC23" s="681"/>
      <c r="DD23" s="679" t="s">
        <v>289</v>
      </c>
      <c r="DE23" s="680"/>
      <c r="DF23" s="680"/>
      <c r="DG23" s="680"/>
      <c r="DH23" s="680"/>
      <c r="DI23" s="680"/>
      <c r="DJ23" s="680"/>
      <c r="DK23" s="681"/>
      <c r="DL23" s="711" t="s">
        <v>290</v>
      </c>
      <c r="DM23" s="712"/>
      <c r="DN23" s="712"/>
      <c r="DO23" s="712"/>
      <c r="DP23" s="712"/>
      <c r="DQ23" s="712"/>
      <c r="DR23" s="712"/>
      <c r="DS23" s="712"/>
      <c r="DT23" s="712"/>
      <c r="DU23" s="712"/>
      <c r="DV23" s="713"/>
      <c r="DW23" s="679" t="s">
        <v>291</v>
      </c>
      <c r="DX23" s="680"/>
      <c r="DY23" s="680"/>
      <c r="DZ23" s="680"/>
      <c r="EA23" s="680"/>
      <c r="EB23" s="680"/>
      <c r="EC23" s="681"/>
    </row>
    <row r="24" spans="2:133" ht="11.25" customHeight="1" x14ac:dyDescent="0.15">
      <c r="B24" s="618" t="s">
        <v>292</v>
      </c>
      <c r="C24" s="619"/>
      <c r="D24" s="619"/>
      <c r="E24" s="619"/>
      <c r="F24" s="619"/>
      <c r="G24" s="619"/>
      <c r="H24" s="619"/>
      <c r="I24" s="619"/>
      <c r="J24" s="619"/>
      <c r="K24" s="619"/>
      <c r="L24" s="619"/>
      <c r="M24" s="619"/>
      <c r="N24" s="619"/>
      <c r="O24" s="619"/>
      <c r="P24" s="619"/>
      <c r="Q24" s="620"/>
      <c r="R24" s="621" t="s">
        <v>237</v>
      </c>
      <c r="S24" s="622"/>
      <c r="T24" s="622"/>
      <c r="U24" s="622"/>
      <c r="V24" s="622"/>
      <c r="W24" s="622"/>
      <c r="X24" s="622"/>
      <c r="Y24" s="623"/>
      <c r="Z24" s="659" t="s">
        <v>230</v>
      </c>
      <c r="AA24" s="659"/>
      <c r="AB24" s="659"/>
      <c r="AC24" s="659"/>
      <c r="AD24" s="660" t="s">
        <v>237</v>
      </c>
      <c r="AE24" s="660"/>
      <c r="AF24" s="660"/>
      <c r="AG24" s="660"/>
      <c r="AH24" s="660"/>
      <c r="AI24" s="660"/>
      <c r="AJ24" s="660"/>
      <c r="AK24" s="660"/>
      <c r="AL24" s="624" t="s">
        <v>230</v>
      </c>
      <c r="AM24" s="625"/>
      <c r="AN24" s="625"/>
      <c r="AO24" s="661"/>
      <c r="AP24" s="618" t="s">
        <v>293</v>
      </c>
      <c r="AQ24" s="699"/>
      <c r="AR24" s="699"/>
      <c r="AS24" s="699"/>
      <c r="AT24" s="699"/>
      <c r="AU24" s="699"/>
      <c r="AV24" s="699"/>
      <c r="AW24" s="699"/>
      <c r="AX24" s="699"/>
      <c r="AY24" s="699"/>
      <c r="AZ24" s="699"/>
      <c r="BA24" s="699"/>
      <c r="BB24" s="699"/>
      <c r="BC24" s="699"/>
      <c r="BD24" s="699"/>
      <c r="BE24" s="699"/>
      <c r="BF24" s="700"/>
      <c r="BG24" s="621" t="s">
        <v>230</v>
      </c>
      <c r="BH24" s="622"/>
      <c r="BI24" s="622"/>
      <c r="BJ24" s="622"/>
      <c r="BK24" s="622"/>
      <c r="BL24" s="622"/>
      <c r="BM24" s="622"/>
      <c r="BN24" s="623"/>
      <c r="BO24" s="659" t="s">
        <v>230</v>
      </c>
      <c r="BP24" s="659"/>
      <c r="BQ24" s="659"/>
      <c r="BR24" s="659"/>
      <c r="BS24" s="660" t="s">
        <v>237</v>
      </c>
      <c r="BT24" s="660"/>
      <c r="BU24" s="660"/>
      <c r="BV24" s="660"/>
      <c r="BW24" s="660"/>
      <c r="BX24" s="660"/>
      <c r="BY24" s="660"/>
      <c r="BZ24" s="660"/>
      <c r="CA24" s="660"/>
      <c r="CB24" s="695"/>
      <c r="CD24" s="676" t="s">
        <v>294</v>
      </c>
      <c r="CE24" s="677"/>
      <c r="CF24" s="677"/>
      <c r="CG24" s="677"/>
      <c r="CH24" s="677"/>
      <c r="CI24" s="677"/>
      <c r="CJ24" s="677"/>
      <c r="CK24" s="677"/>
      <c r="CL24" s="677"/>
      <c r="CM24" s="677"/>
      <c r="CN24" s="677"/>
      <c r="CO24" s="677"/>
      <c r="CP24" s="677"/>
      <c r="CQ24" s="678"/>
      <c r="CR24" s="673">
        <v>4229566</v>
      </c>
      <c r="CS24" s="674"/>
      <c r="CT24" s="674"/>
      <c r="CU24" s="674"/>
      <c r="CV24" s="674"/>
      <c r="CW24" s="674"/>
      <c r="CX24" s="674"/>
      <c r="CY24" s="702"/>
      <c r="CZ24" s="703">
        <v>46.1</v>
      </c>
      <c r="DA24" s="685"/>
      <c r="DB24" s="685"/>
      <c r="DC24" s="705"/>
      <c r="DD24" s="701">
        <v>2083821</v>
      </c>
      <c r="DE24" s="674"/>
      <c r="DF24" s="674"/>
      <c r="DG24" s="674"/>
      <c r="DH24" s="674"/>
      <c r="DI24" s="674"/>
      <c r="DJ24" s="674"/>
      <c r="DK24" s="702"/>
      <c r="DL24" s="701">
        <v>1922236</v>
      </c>
      <c r="DM24" s="674"/>
      <c r="DN24" s="674"/>
      <c r="DO24" s="674"/>
      <c r="DP24" s="674"/>
      <c r="DQ24" s="674"/>
      <c r="DR24" s="674"/>
      <c r="DS24" s="674"/>
      <c r="DT24" s="674"/>
      <c r="DU24" s="674"/>
      <c r="DV24" s="702"/>
      <c r="DW24" s="703">
        <v>43.4</v>
      </c>
      <c r="DX24" s="685"/>
      <c r="DY24" s="685"/>
      <c r="DZ24" s="685"/>
      <c r="EA24" s="685"/>
      <c r="EB24" s="685"/>
      <c r="EC24" s="704"/>
    </row>
    <row r="25" spans="2:133" ht="11.25" customHeight="1" x14ac:dyDescent="0.15">
      <c r="B25" s="618" t="s">
        <v>295</v>
      </c>
      <c r="C25" s="619"/>
      <c r="D25" s="619"/>
      <c r="E25" s="619"/>
      <c r="F25" s="619"/>
      <c r="G25" s="619"/>
      <c r="H25" s="619"/>
      <c r="I25" s="619"/>
      <c r="J25" s="619"/>
      <c r="K25" s="619"/>
      <c r="L25" s="619"/>
      <c r="M25" s="619"/>
      <c r="N25" s="619"/>
      <c r="O25" s="619"/>
      <c r="P25" s="619"/>
      <c r="Q25" s="620"/>
      <c r="R25" s="621">
        <v>4592919</v>
      </c>
      <c r="S25" s="622"/>
      <c r="T25" s="622"/>
      <c r="U25" s="622"/>
      <c r="V25" s="622"/>
      <c r="W25" s="622"/>
      <c r="X25" s="622"/>
      <c r="Y25" s="623"/>
      <c r="Z25" s="659">
        <v>48.1</v>
      </c>
      <c r="AA25" s="659"/>
      <c r="AB25" s="659"/>
      <c r="AC25" s="659"/>
      <c r="AD25" s="660">
        <v>4340687</v>
      </c>
      <c r="AE25" s="660"/>
      <c r="AF25" s="660"/>
      <c r="AG25" s="660"/>
      <c r="AH25" s="660"/>
      <c r="AI25" s="660"/>
      <c r="AJ25" s="660"/>
      <c r="AK25" s="660"/>
      <c r="AL25" s="624">
        <v>99</v>
      </c>
      <c r="AM25" s="625"/>
      <c r="AN25" s="625"/>
      <c r="AO25" s="661"/>
      <c r="AP25" s="618" t="s">
        <v>296</v>
      </c>
      <c r="AQ25" s="699"/>
      <c r="AR25" s="699"/>
      <c r="AS25" s="699"/>
      <c r="AT25" s="699"/>
      <c r="AU25" s="699"/>
      <c r="AV25" s="699"/>
      <c r="AW25" s="699"/>
      <c r="AX25" s="699"/>
      <c r="AY25" s="699"/>
      <c r="AZ25" s="699"/>
      <c r="BA25" s="699"/>
      <c r="BB25" s="699"/>
      <c r="BC25" s="699"/>
      <c r="BD25" s="699"/>
      <c r="BE25" s="699"/>
      <c r="BF25" s="700"/>
      <c r="BG25" s="621" t="s">
        <v>230</v>
      </c>
      <c r="BH25" s="622"/>
      <c r="BI25" s="622"/>
      <c r="BJ25" s="622"/>
      <c r="BK25" s="622"/>
      <c r="BL25" s="622"/>
      <c r="BM25" s="622"/>
      <c r="BN25" s="623"/>
      <c r="BO25" s="659" t="s">
        <v>237</v>
      </c>
      <c r="BP25" s="659"/>
      <c r="BQ25" s="659"/>
      <c r="BR25" s="659"/>
      <c r="BS25" s="660" t="s">
        <v>230</v>
      </c>
      <c r="BT25" s="660"/>
      <c r="BU25" s="660"/>
      <c r="BV25" s="660"/>
      <c r="BW25" s="660"/>
      <c r="BX25" s="660"/>
      <c r="BY25" s="660"/>
      <c r="BZ25" s="660"/>
      <c r="CA25" s="660"/>
      <c r="CB25" s="695"/>
      <c r="CD25" s="618" t="s">
        <v>297</v>
      </c>
      <c r="CE25" s="619"/>
      <c r="CF25" s="619"/>
      <c r="CG25" s="619"/>
      <c r="CH25" s="619"/>
      <c r="CI25" s="619"/>
      <c r="CJ25" s="619"/>
      <c r="CK25" s="619"/>
      <c r="CL25" s="619"/>
      <c r="CM25" s="619"/>
      <c r="CN25" s="619"/>
      <c r="CO25" s="619"/>
      <c r="CP25" s="619"/>
      <c r="CQ25" s="620"/>
      <c r="CR25" s="621">
        <v>1286572</v>
      </c>
      <c r="CS25" s="634"/>
      <c r="CT25" s="634"/>
      <c r="CU25" s="634"/>
      <c r="CV25" s="634"/>
      <c r="CW25" s="634"/>
      <c r="CX25" s="634"/>
      <c r="CY25" s="635"/>
      <c r="CZ25" s="624">
        <v>14</v>
      </c>
      <c r="DA25" s="636"/>
      <c r="DB25" s="636"/>
      <c r="DC25" s="637"/>
      <c r="DD25" s="627">
        <v>1009540</v>
      </c>
      <c r="DE25" s="634"/>
      <c r="DF25" s="634"/>
      <c r="DG25" s="634"/>
      <c r="DH25" s="634"/>
      <c r="DI25" s="634"/>
      <c r="DJ25" s="634"/>
      <c r="DK25" s="635"/>
      <c r="DL25" s="627">
        <v>854565</v>
      </c>
      <c r="DM25" s="634"/>
      <c r="DN25" s="634"/>
      <c r="DO25" s="634"/>
      <c r="DP25" s="634"/>
      <c r="DQ25" s="634"/>
      <c r="DR25" s="634"/>
      <c r="DS25" s="634"/>
      <c r="DT25" s="634"/>
      <c r="DU25" s="634"/>
      <c r="DV25" s="635"/>
      <c r="DW25" s="624">
        <v>19.3</v>
      </c>
      <c r="DX25" s="636"/>
      <c r="DY25" s="636"/>
      <c r="DZ25" s="636"/>
      <c r="EA25" s="636"/>
      <c r="EB25" s="636"/>
      <c r="EC25" s="648"/>
    </row>
    <row r="26" spans="2:133" ht="11.25" customHeight="1" x14ac:dyDescent="0.15">
      <c r="B26" s="618" t="s">
        <v>298</v>
      </c>
      <c r="C26" s="619"/>
      <c r="D26" s="619"/>
      <c r="E26" s="619"/>
      <c r="F26" s="619"/>
      <c r="G26" s="619"/>
      <c r="H26" s="619"/>
      <c r="I26" s="619"/>
      <c r="J26" s="619"/>
      <c r="K26" s="619"/>
      <c r="L26" s="619"/>
      <c r="M26" s="619"/>
      <c r="N26" s="619"/>
      <c r="O26" s="619"/>
      <c r="P26" s="619"/>
      <c r="Q26" s="620"/>
      <c r="R26" s="621">
        <v>751</v>
      </c>
      <c r="S26" s="622"/>
      <c r="T26" s="622"/>
      <c r="U26" s="622"/>
      <c r="V26" s="622"/>
      <c r="W26" s="622"/>
      <c r="X26" s="622"/>
      <c r="Y26" s="623"/>
      <c r="Z26" s="659">
        <v>0</v>
      </c>
      <c r="AA26" s="659"/>
      <c r="AB26" s="659"/>
      <c r="AC26" s="659"/>
      <c r="AD26" s="660">
        <v>751</v>
      </c>
      <c r="AE26" s="660"/>
      <c r="AF26" s="660"/>
      <c r="AG26" s="660"/>
      <c r="AH26" s="660"/>
      <c r="AI26" s="660"/>
      <c r="AJ26" s="660"/>
      <c r="AK26" s="660"/>
      <c r="AL26" s="624">
        <v>0</v>
      </c>
      <c r="AM26" s="625"/>
      <c r="AN26" s="625"/>
      <c r="AO26" s="661"/>
      <c r="AP26" s="618" t="s">
        <v>299</v>
      </c>
      <c r="AQ26" s="699"/>
      <c r="AR26" s="699"/>
      <c r="AS26" s="699"/>
      <c r="AT26" s="699"/>
      <c r="AU26" s="699"/>
      <c r="AV26" s="699"/>
      <c r="AW26" s="699"/>
      <c r="AX26" s="699"/>
      <c r="AY26" s="699"/>
      <c r="AZ26" s="699"/>
      <c r="BA26" s="699"/>
      <c r="BB26" s="699"/>
      <c r="BC26" s="699"/>
      <c r="BD26" s="699"/>
      <c r="BE26" s="699"/>
      <c r="BF26" s="700"/>
      <c r="BG26" s="621" t="s">
        <v>141</v>
      </c>
      <c r="BH26" s="622"/>
      <c r="BI26" s="622"/>
      <c r="BJ26" s="622"/>
      <c r="BK26" s="622"/>
      <c r="BL26" s="622"/>
      <c r="BM26" s="622"/>
      <c r="BN26" s="623"/>
      <c r="BO26" s="659" t="s">
        <v>237</v>
      </c>
      <c r="BP26" s="659"/>
      <c r="BQ26" s="659"/>
      <c r="BR26" s="659"/>
      <c r="BS26" s="660" t="s">
        <v>237</v>
      </c>
      <c r="BT26" s="660"/>
      <c r="BU26" s="660"/>
      <c r="BV26" s="660"/>
      <c r="BW26" s="660"/>
      <c r="BX26" s="660"/>
      <c r="BY26" s="660"/>
      <c r="BZ26" s="660"/>
      <c r="CA26" s="660"/>
      <c r="CB26" s="695"/>
      <c r="CD26" s="618" t="s">
        <v>300</v>
      </c>
      <c r="CE26" s="619"/>
      <c r="CF26" s="619"/>
      <c r="CG26" s="619"/>
      <c r="CH26" s="619"/>
      <c r="CI26" s="619"/>
      <c r="CJ26" s="619"/>
      <c r="CK26" s="619"/>
      <c r="CL26" s="619"/>
      <c r="CM26" s="619"/>
      <c r="CN26" s="619"/>
      <c r="CO26" s="619"/>
      <c r="CP26" s="619"/>
      <c r="CQ26" s="620"/>
      <c r="CR26" s="621">
        <v>591553</v>
      </c>
      <c r="CS26" s="622"/>
      <c r="CT26" s="622"/>
      <c r="CU26" s="622"/>
      <c r="CV26" s="622"/>
      <c r="CW26" s="622"/>
      <c r="CX26" s="622"/>
      <c r="CY26" s="623"/>
      <c r="CZ26" s="624">
        <v>6.4</v>
      </c>
      <c r="DA26" s="636"/>
      <c r="DB26" s="636"/>
      <c r="DC26" s="637"/>
      <c r="DD26" s="627">
        <v>513661</v>
      </c>
      <c r="DE26" s="622"/>
      <c r="DF26" s="622"/>
      <c r="DG26" s="622"/>
      <c r="DH26" s="622"/>
      <c r="DI26" s="622"/>
      <c r="DJ26" s="622"/>
      <c r="DK26" s="623"/>
      <c r="DL26" s="627" t="s">
        <v>237</v>
      </c>
      <c r="DM26" s="622"/>
      <c r="DN26" s="622"/>
      <c r="DO26" s="622"/>
      <c r="DP26" s="622"/>
      <c r="DQ26" s="622"/>
      <c r="DR26" s="622"/>
      <c r="DS26" s="622"/>
      <c r="DT26" s="622"/>
      <c r="DU26" s="622"/>
      <c r="DV26" s="623"/>
      <c r="DW26" s="624" t="s">
        <v>230</v>
      </c>
      <c r="DX26" s="636"/>
      <c r="DY26" s="636"/>
      <c r="DZ26" s="636"/>
      <c r="EA26" s="636"/>
      <c r="EB26" s="636"/>
      <c r="EC26" s="648"/>
    </row>
    <row r="27" spans="2:133" ht="11.25" customHeight="1" x14ac:dyDescent="0.15">
      <c r="B27" s="618" t="s">
        <v>301</v>
      </c>
      <c r="C27" s="619"/>
      <c r="D27" s="619"/>
      <c r="E27" s="619"/>
      <c r="F27" s="619"/>
      <c r="G27" s="619"/>
      <c r="H27" s="619"/>
      <c r="I27" s="619"/>
      <c r="J27" s="619"/>
      <c r="K27" s="619"/>
      <c r="L27" s="619"/>
      <c r="M27" s="619"/>
      <c r="N27" s="619"/>
      <c r="O27" s="619"/>
      <c r="P27" s="619"/>
      <c r="Q27" s="620"/>
      <c r="R27" s="621">
        <v>123164</v>
      </c>
      <c r="S27" s="622"/>
      <c r="T27" s="622"/>
      <c r="U27" s="622"/>
      <c r="V27" s="622"/>
      <c r="W27" s="622"/>
      <c r="X27" s="622"/>
      <c r="Y27" s="623"/>
      <c r="Z27" s="659">
        <v>1.3</v>
      </c>
      <c r="AA27" s="659"/>
      <c r="AB27" s="659"/>
      <c r="AC27" s="659"/>
      <c r="AD27" s="660" t="s">
        <v>230</v>
      </c>
      <c r="AE27" s="660"/>
      <c r="AF27" s="660"/>
      <c r="AG27" s="660"/>
      <c r="AH27" s="660"/>
      <c r="AI27" s="660"/>
      <c r="AJ27" s="660"/>
      <c r="AK27" s="660"/>
      <c r="AL27" s="624" t="s">
        <v>141</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1387394</v>
      </c>
      <c r="BH27" s="622"/>
      <c r="BI27" s="622"/>
      <c r="BJ27" s="622"/>
      <c r="BK27" s="622"/>
      <c r="BL27" s="622"/>
      <c r="BM27" s="622"/>
      <c r="BN27" s="623"/>
      <c r="BO27" s="659">
        <v>100</v>
      </c>
      <c r="BP27" s="659"/>
      <c r="BQ27" s="659"/>
      <c r="BR27" s="659"/>
      <c r="BS27" s="660" t="s">
        <v>237</v>
      </c>
      <c r="BT27" s="660"/>
      <c r="BU27" s="660"/>
      <c r="BV27" s="660"/>
      <c r="BW27" s="660"/>
      <c r="BX27" s="660"/>
      <c r="BY27" s="660"/>
      <c r="BZ27" s="660"/>
      <c r="CA27" s="660"/>
      <c r="CB27" s="695"/>
      <c r="CD27" s="618" t="s">
        <v>303</v>
      </c>
      <c r="CE27" s="619"/>
      <c r="CF27" s="619"/>
      <c r="CG27" s="619"/>
      <c r="CH27" s="619"/>
      <c r="CI27" s="619"/>
      <c r="CJ27" s="619"/>
      <c r="CK27" s="619"/>
      <c r="CL27" s="619"/>
      <c r="CM27" s="619"/>
      <c r="CN27" s="619"/>
      <c r="CO27" s="619"/>
      <c r="CP27" s="619"/>
      <c r="CQ27" s="620"/>
      <c r="CR27" s="621">
        <v>2175872</v>
      </c>
      <c r="CS27" s="634"/>
      <c r="CT27" s="634"/>
      <c r="CU27" s="634"/>
      <c r="CV27" s="634"/>
      <c r="CW27" s="634"/>
      <c r="CX27" s="634"/>
      <c r="CY27" s="635"/>
      <c r="CZ27" s="624">
        <v>23.7</v>
      </c>
      <c r="DA27" s="636"/>
      <c r="DB27" s="636"/>
      <c r="DC27" s="637"/>
      <c r="DD27" s="627">
        <v>350720</v>
      </c>
      <c r="DE27" s="634"/>
      <c r="DF27" s="634"/>
      <c r="DG27" s="634"/>
      <c r="DH27" s="634"/>
      <c r="DI27" s="634"/>
      <c r="DJ27" s="634"/>
      <c r="DK27" s="635"/>
      <c r="DL27" s="627">
        <v>344110</v>
      </c>
      <c r="DM27" s="634"/>
      <c r="DN27" s="634"/>
      <c r="DO27" s="634"/>
      <c r="DP27" s="634"/>
      <c r="DQ27" s="634"/>
      <c r="DR27" s="634"/>
      <c r="DS27" s="634"/>
      <c r="DT27" s="634"/>
      <c r="DU27" s="634"/>
      <c r="DV27" s="635"/>
      <c r="DW27" s="624">
        <v>7.8</v>
      </c>
      <c r="DX27" s="636"/>
      <c r="DY27" s="636"/>
      <c r="DZ27" s="636"/>
      <c r="EA27" s="636"/>
      <c r="EB27" s="636"/>
      <c r="EC27" s="648"/>
    </row>
    <row r="28" spans="2:133" ht="11.25" customHeight="1" x14ac:dyDescent="0.15">
      <c r="B28" s="618" t="s">
        <v>304</v>
      </c>
      <c r="C28" s="619"/>
      <c r="D28" s="619"/>
      <c r="E28" s="619"/>
      <c r="F28" s="619"/>
      <c r="G28" s="619"/>
      <c r="H28" s="619"/>
      <c r="I28" s="619"/>
      <c r="J28" s="619"/>
      <c r="K28" s="619"/>
      <c r="L28" s="619"/>
      <c r="M28" s="619"/>
      <c r="N28" s="619"/>
      <c r="O28" s="619"/>
      <c r="P28" s="619"/>
      <c r="Q28" s="620"/>
      <c r="R28" s="621">
        <v>87546</v>
      </c>
      <c r="S28" s="622"/>
      <c r="T28" s="622"/>
      <c r="U28" s="622"/>
      <c r="V28" s="622"/>
      <c r="W28" s="622"/>
      <c r="X28" s="622"/>
      <c r="Y28" s="623"/>
      <c r="Z28" s="659">
        <v>0.9</v>
      </c>
      <c r="AA28" s="659"/>
      <c r="AB28" s="659"/>
      <c r="AC28" s="659"/>
      <c r="AD28" s="660" t="s">
        <v>230</v>
      </c>
      <c r="AE28" s="660"/>
      <c r="AF28" s="660"/>
      <c r="AG28" s="660"/>
      <c r="AH28" s="660"/>
      <c r="AI28" s="660"/>
      <c r="AJ28" s="660"/>
      <c r="AK28" s="660"/>
      <c r="AL28" s="624" t="s">
        <v>230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767122</v>
      </c>
      <c r="CS28" s="622"/>
      <c r="CT28" s="622"/>
      <c r="CU28" s="622"/>
      <c r="CV28" s="622"/>
      <c r="CW28" s="622"/>
      <c r="CX28" s="622"/>
      <c r="CY28" s="623"/>
      <c r="CZ28" s="624">
        <v>8.4</v>
      </c>
      <c r="DA28" s="636"/>
      <c r="DB28" s="636"/>
      <c r="DC28" s="637"/>
      <c r="DD28" s="627">
        <v>723561</v>
      </c>
      <c r="DE28" s="622"/>
      <c r="DF28" s="622"/>
      <c r="DG28" s="622"/>
      <c r="DH28" s="622"/>
      <c r="DI28" s="622"/>
      <c r="DJ28" s="622"/>
      <c r="DK28" s="623"/>
      <c r="DL28" s="627">
        <v>723561</v>
      </c>
      <c r="DM28" s="622"/>
      <c r="DN28" s="622"/>
      <c r="DO28" s="622"/>
      <c r="DP28" s="622"/>
      <c r="DQ28" s="622"/>
      <c r="DR28" s="622"/>
      <c r="DS28" s="622"/>
      <c r="DT28" s="622"/>
      <c r="DU28" s="622"/>
      <c r="DV28" s="623"/>
      <c r="DW28" s="624">
        <v>16.3</v>
      </c>
      <c r="DX28" s="636"/>
      <c r="DY28" s="636"/>
      <c r="DZ28" s="636"/>
      <c r="EA28" s="636"/>
      <c r="EB28" s="636"/>
      <c r="EC28" s="648"/>
    </row>
    <row r="29" spans="2:133" ht="11.25" customHeight="1" x14ac:dyDescent="0.15">
      <c r="B29" s="618" t="s">
        <v>306</v>
      </c>
      <c r="C29" s="619"/>
      <c r="D29" s="619"/>
      <c r="E29" s="619"/>
      <c r="F29" s="619"/>
      <c r="G29" s="619"/>
      <c r="H29" s="619"/>
      <c r="I29" s="619"/>
      <c r="J29" s="619"/>
      <c r="K29" s="619"/>
      <c r="L29" s="619"/>
      <c r="M29" s="619"/>
      <c r="N29" s="619"/>
      <c r="O29" s="619"/>
      <c r="P29" s="619"/>
      <c r="Q29" s="620"/>
      <c r="R29" s="621">
        <v>44122</v>
      </c>
      <c r="S29" s="622"/>
      <c r="T29" s="622"/>
      <c r="U29" s="622"/>
      <c r="V29" s="622"/>
      <c r="W29" s="622"/>
      <c r="X29" s="622"/>
      <c r="Y29" s="623"/>
      <c r="Z29" s="659">
        <v>0.5</v>
      </c>
      <c r="AA29" s="659"/>
      <c r="AB29" s="659"/>
      <c r="AC29" s="659"/>
      <c r="AD29" s="660" t="s">
        <v>230</v>
      </c>
      <c r="AE29" s="660"/>
      <c r="AF29" s="660"/>
      <c r="AG29" s="660"/>
      <c r="AH29" s="660"/>
      <c r="AI29" s="660"/>
      <c r="AJ29" s="660"/>
      <c r="AK29" s="660"/>
      <c r="AL29" s="624" t="s">
        <v>230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307</v>
      </c>
      <c r="CE29" s="641"/>
      <c r="CF29" s="618" t="s">
        <v>308</v>
      </c>
      <c r="CG29" s="619"/>
      <c r="CH29" s="619"/>
      <c r="CI29" s="619"/>
      <c r="CJ29" s="619"/>
      <c r="CK29" s="619"/>
      <c r="CL29" s="619"/>
      <c r="CM29" s="619"/>
      <c r="CN29" s="619"/>
      <c r="CO29" s="619"/>
      <c r="CP29" s="619"/>
      <c r="CQ29" s="620"/>
      <c r="CR29" s="621">
        <v>766669</v>
      </c>
      <c r="CS29" s="634"/>
      <c r="CT29" s="634"/>
      <c r="CU29" s="634"/>
      <c r="CV29" s="634"/>
      <c r="CW29" s="634"/>
      <c r="CX29" s="634"/>
      <c r="CY29" s="635"/>
      <c r="CZ29" s="624">
        <v>8.4</v>
      </c>
      <c r="DA29" s="636"/>
      <c r="DB29" s="636"/>
      <c r="DC29" s="637"/>
      <c r="DD29" s="627">
        <v>723108</v>
      </c>
      <c r="DE29" s="634"/>
      <c r="DF29" s="634"/>
      <c r="DG29" s="634"/>
      <c r="DH29" s="634"/>
      <c r="DI29" s="634"/>
      <c r="DJ29" s="634"/>
      <c r="DK29" s="635"/>
      <c r="DL29" s="627">
        <v>723108</v>
      </c>
      <c r="DM29" s="634"/>
      <c r="DN29" s="634"/>
      <c r="DO29" s="634"/>
      <c r="DP29" s="634"/>
      <c r="DQ29" s="634"/>
      <c r="DR29" s="634"/>
      <c r="DS29" s="634"/>
      <c r="DT29" s="634"/>
      <c r="DU29" s="634"/>
      <c r="DV29" s="635"/>
      <c r="DW29" s="624">
        <v>16.3</v>
      </c>
      <c r="DX29" s="636"/>
      <c r="DY29" s="636"/>
      <c r="DZ29" s="636"/>
      <c r="EA29" s="636"/>
      <c r="EB29" s="636"/>
      <c r="EC29" s="648"/>
    </row>
    <row r="30" spans="2:133" ht="11.25" customHeight="1" x14ac:dyDescent="0.15">
      <c r="B30" s="618" t="s">
        <v>309</v>
      </c>
      <c r="C30" s="619"/>
      <c r="D30" s="619"/>
      <c r="E30" s="619"/>
      <c r="F30" s="619"/>
      <c r="G30" s="619"/>
      <c r="H30" s="619"/>
      <c r="I30" s="619"/>
      <c r="J30" s="619"/>
      <c r="K30" s="619"/>
      <c r="L30" s="619"/>
      <c r="M30" s="619"/>
      <c r="N30" s="619"/>
      <c r="O30" s="619"/>
      <c r="P30" s="619"/>
      <c r="Q30" s="620"/>
      <c r="R30" s="621">
        <v>2252174</v>
      </c>
      <c r="S30" s="622"/>
      <c r="T30" s="622"/>
      <c r="U30" s="622"/>
      <c r="V30" s="622"/>
      <c r="W30" s="622"/>
      <c r="X30" s="622"/>
      <c r="Y30" s="623"/>
      <c r="Z30" s="659">
        <v>23.6</v>
      </c>
      <c r="AA30" s="659"/>
      <c r="AB30" s="659"/>
      <c r="AC30" s="659"/>
      <c r="AD30" s="660" t="s">
        <v>230</v>
      </c>
      <c r="AE30" s="660"/>
      <c r="AF30" s="660"/>
      <c r="AG30" s="660"/>
      <c r="AH30" s="660"/>
      <c r="AI30" s="660"/>
      <c r="AJ30" s="660"/>
      <c r="AK30" s="660"/>
      <c r="AL30" s="624" t="s">
        <v>237</v>
      </c>
      <c r="AM30" s="625"/>
      <c r="AN30" s="625"/>
      <c r="AO30" s="661"/>
      <c r="AP30" s="679" t="s">
        <v>224</v>
      </c>
      <c r="AQ30" s="680"/>
      <c r="AR30" s="680"/>
      <c r="AS30" s="680"/>
      <c r="AT30" s="680"/>
      <c r="AU30" s="680"/>
      <c r="AV30" s="680"/>
      <c r="AW30" s="680"/>
      <c r="AX30" s="680"/>
      <c r="AY30" s="680"/>
      <c r="AZ30" s="680"/>
      <c r="BA30" s="680"/>
      <c r="BB30" s="680"/>
      <c r="BC30" s="680"/>
      <c r="BD30" s="680"/>
      <c r="BE30" s="680"/>
      <c r="BF30" s="681"/>
      <c r="BG30" s="679" t="s">
        <v>310</v>
      </c>
      <c r="BH30" s="693"/>
      <c r="BI30" s="693"/>
      <c r="BJ30" s="693"/>
      <c r="BK30" s="693"/>
      <c r="BL30" s="693"/>
      <c r="BM30" s="693"/>
      <c r="BN30" s="693"/>
      <c r="BO30" s="693"/>
      <c r="BP30" s="693"/>
      <c r="BQ30" s="694"/>
      <c r="BR30" s="679" t="s">
        <v>311</v>
      </c>
      <c r="BS30" s="693"/>
      <c r="BT30" s="693"/>
      <c r="BU30" s="693"/>
      <c r="BV30" s="693"/>
      <c r="BW30" s="693"/>
      <c r="BX30" s="693"/>
      <c r="BY30" s="693"/>
      <c r="BZ30" s="693"/>
      <c r="CA30" s="693"/>
      <c r="CB30" s="694"/>
      <c r="CD30" s="642"/>
      <c r="CE30" s="643"/>
      <c r="CF30" s="618" t="s">
        <v>312</v>
      </c>
      <c r="CG30" s="619"/>
      <c r="CH30" s="619"/>
      <c r="CI30" s="619"/>
      <c r="CJ30" s="619"/>
      <c r="CK30" s="619"/>
      <c r="CL30" s="619"/>
      <c r="CM30" s="619"/>
      <c r="CN30" s="619"/>
      <c r="CO30" s="619"/>
      <c r="CP30" s="619"/>
      <c r="CQ30" s="620"/>
      <c r="CR30" s="621">
        <v>725148</v>
      </c>
      <c r="CS30" s="622"/>
      <c r="CT30" s="622"/>
      <c r="CU30" s="622"/>
      <c r="CV30" s="622"/>
      <c r="CW30" s="622"/>
      <c r="CX30" s="622"/>
      <c r="CY30" s="623"/>
      <c r="CZ30" s="624">
        <v>7.9</v>
      </c>
      <c r="DA30" s="636"/>
      <c r="DB30" s="636"/>
      <c r="DC30" s="637"/>
      <c r="DD30" s="627">
        <v>681587</v>
      </c>
      <c r="DE30" s="622"/>
      <c r="DF30" s="622"/>
      <c r="DG30" s="622"/>
      <c r="DH30" s="622"/>
      <c r="DI30" s="622"/>
      <c r="DJ30" s="622"/>
      <c r="DK30" s="623"/>
      <c r="DL30" s="627">
        <v>681587</v>
      </c>
      <c r="DM30" s="622"/>
      <c r="DN30" s="622"/>
      <c r="DO30" s="622"/>
      <c r="DP30" s="622"/>
      <c r="DQ30" s="622"/>
      <c r="DR30" s="622"/>
      <c r="DS30" s="622"/>
      <c r="DT30" s="622"/>
      <c r="DU30" s="622"/>
      <c r="DV30" s="623"/>
      <c r="DW30" s="624">
        <v>15.4</v>
      </c>
      <c r="DX30" s="636"/>
      <c r="DY30" s="636"/>
      <c r="DZ30" s="636"/>
      <c r="EA30" s="636"/>
      <c r="EB30" s="636"/>
      <c r="EC30" s="648"/>
    </row>
    <row r="31" spans="2:133" ht="11.25" customHeight="1" x14ac:dyDescent="0.15">
      <c r="B31" s="696" t="s">
        <v>313</v>
      </c>
      <c r="C31" s="697"/>
      <c r="D31" s="697"/>
      <c r="E31" s="697"/>
      <c r="F31" s="697"/>
      <c r="G31" s="697"/>
      <c r="H31" s="697"/>
      <c r="I31" s="697"/>
      <c r="J31" s="697"/>
      <c r="K31" s="697"/>
      <c r="L31" s="697"/>
      <c r="M31" s="697"/>
      <c r="N31" s="697"/>
      <c r="O31" s="697"/>
      <c r="P31" s="697"/>
      <c r="Q31" s="698"/>
      <c r="R31" s="621">
        <v>12690</v>
      </c>
      <c r="S31" s="622"/>
      <c r="T31" s="622"/>
      <c r="U31" s="622"/>
      <c r="V31" s="622"/>
      <c r="W31" s="622"/>
      <c r="X31" s="622"/>
      <c r="Y31" s="623"/>
      <c r="Z31" s="659">
        <v>0.1</v>
      </c>
      <c r="AA31" s="659"/>
      <c r="AB31" s="659"/>
      <c r="AC31" s="659"/>
      <c r="AD31" s="660">
        <v>12690</v>
      </c>
      <c r="AE31" s="660"/>
      <c r="AF31" s="660"/>
      <c r="AG31" s="660"/>
      <c r="AH31" s="660"/>
      <c r="AI31" s="660"/>
      <c r="AJ31" s="660"/>
      <c r="AK31" s="660"/>
      <c r="AL31" s="624">
        <v>0.3</v>
      </c>
      <c r="AM31" s="625"/>
      <c r="AN31" s="625"/>
      <c r="AO31" s="661"/>
      <c r="AP31" s="687" t="s">
        <v>314</v>
      </c>
      <c r="AQ31" s="688"/>
      <c r="AR31" s="688"/>
      <c r="AS31" s="688"/>
      <c r="AT31" s="689" t="s">
        <v>315</v>
      </c>
      <c r="AU31" s="218"/>
      <c r="AV31" s="218"/>
      <c r="AW31" s="218"/>
      <c r="AX31" s="676" t="s">
        <v>190</v>
      </c>
      <c r="AY31" s="677"/>
      <c r="AZ31" s="677"/>
      <c r="BA31" s="677"/>
      <c r="BB31" s="677"/>
      <c r="BC31" s="677"/>
      <c r="BD31" s="677"/>
      <c r="BE31" s="677"/>
      <c r="BF31" s="678"/>
      <c r="BG31" s="683">
        <v>98.6</v>
      </c>
      <c r="BH31" s="684"/>
      <c r="BI31" s="684"/>
      <c r="BJ31" s="684"/>
      <c r="BK31" s="684"/>
      <c r="BL31" s="684"/>
      <c r="BM31" s="685">
        <v>96.2</v>
      </c>
      <c r="BN31" s="684"/>
      <c r="BO31" s="684"/>
      <c r="BP31" s="684"/>
      <c r="BQ31" s="686"/>
      <c r="BR31" s="683">
        <v>98.8</v>
      </c>
      <c r="BS31" s="684"/>
      <c r="BT31" s="684"/>
      <c r="BU31" s="684"/>
      <c r="BV31" s="684"/>
      <c r="BW31" s="684"/>
      <c r="BX31" s="685">
        <v>96.4</v>
      </c>
      <c r="BY31" s="684"/>
      <c r="BZ31" s="684"/>
      <c r="CA31" s="684"/>
      <c r="CB31" s="686"/>
      <c r="CD31" s="642"/>
      <c r="CE31" s="643"/>
      <c r="CF31" s="618" t="s">
        <v>316</v>
      </c>
      <c r="CG31" s="619"/>
      <c r="CH31" s="619"/>
      <c r="CI31" s="619"/>
      <c r="CJ31" s="619"/>
      <c r="CK31" s="619"/>
      <c r="CL31" s="619"/>
      <c r="CM31" s="619"/>
      <c r="CN31" s="619"/>
      <c r="CO31" s="619"/>
      <c r="CP31" s="619"/>
      <c r="CQ31" s="620"/>
      <c r="CR31" s="621">
        <v>41521</v>
      </c>
      <c r="CS31" s="634"/>
      <c r="CT31" s="634"/>
      <c r="CU31" s="634"/>
      <c r="CV31" s="634"/>
      <c r="CW31" s="634"/>
      <c r="CX31" s="634"/>
      <c r="CY31" s="635"/>
      <c r="CZ31" s="624">
        <v>0.5</v>
      </c>
      <c r="DA31" s="636"/>
      <c r="DB31" s="636"/>
      <c r="DC31" s="637"/>
      <c r="DD31" s="627">
        <v>41521</v>
      </c>
      <c r="DE31" s="634"/>
      <c r="DF31" s="634"/>
      <c r="DG31" s="634"/>
      <c r="DH31" s="634"/>
      <c r="DI31" s="634"/>
      <c r="DJ31" s="634"/>
      <c r="DK31" s="635"/>
      <c r="DL31" s="627">
        <v>41521</v>
      </c>
      <c r="DM31" s="634"/>
      <c r="DN31" s="634"/>
      <c r="DO31" s="634"/>
      <c r="DP31" s="634"/>
      <c r="DQ31" s="634"/>
      <c r="DR31" s="634"/>
      <c r="DS31" s="634"/>
      <c r="DT31" s="634"/>
      <c r="DU31" s="634"/>
      <c r="DV31" s="635"/>
      <c r="DW31" s="624">
        <v>0.9</v>
      </c>
      <c r="DX31" s="636"/>
      <c r="DY31" s="636"/>
      <c r="DZ31" s="636"/>
      <c r="EA31" s="636"/>
      <c r="EB31" s="636"/>
      <c r="EC31" s="648"/>
    </row>
    <row r="32" spans="2:133" ht="11.25" customHeight="1" x14ac:dyDescent="0.15">
      <c r="B32" s="618" t="s">
        <v>317</v>
      </c>
      <c r="C32" s="619"/>
      <c r="D32" s="619"/>
      <c r="E32" s="619"/>
      <c r="F32" s="619"/>
      <c r="G32" s="619"/>
      <c r="H32" s="619"/>
      <c r="I32" s="619"/>
      <c r="J32" s="619"/>
      <c r="K32" s="619"/>
      <c r="L32" s="619"/>
      <c r="M32" s="619"/>
      <c r="N32" s="619"/>
      <c r="O32" s="619"/>
      <c r="P32" s="619"/>
      <c r="Q32" s="620"/>
      <c r="R32" s="621">
        <v>1089736</v>
      </c>
      <c r="S32" s="622"/>
      <c r="T32" s="622"/>
      <c r="U32" s="622"/>
      <c r="V32" s="622"/>
      <c r="W32" s="622"/>
      <c r="X32" s="622"/>
      <c r="Y32" s="623"/>
      <c r="Z32" s="659">
        <v>11.4</v>
      </c>
      <c r="AA32" s="659"/>
      <c r="AB32" s="659"/>
      <c r="AC32" s="659"/>
      <c r="AD32" s="660" t="s">
        <v>237</v>
      </c>
      <c r="AE32" s="660"/>
      <c r="AF32" s="660"/>
      <c r="AG32" s="660"/>
      <c r="AH32" s="660"/>
      <c r="AI32" s="660"/>
      <c r="AJ32" s="660"/>
      <c r="AK32" s="660"/>
      <c r="AL32" s="624" t="s">
        <v>141</v>
      </c>
      <c r="AM32" s="625"/>
      <c r="AN32" s="625"/>
      <c r="AO32" s="661"/>
      <c r="AP32" s="662"/>
      <c r="AQ32" s="663"/>
      <c r="AR32" s="663"/>
      <c r="AS32" s="663"/>
      <c r="AT32" s="690"/>
      <c r="AU32" s="214" t="s">
        <v>318</v>
      </c>
      <c r="AX32" s="618" t="s">
        <v>319</v>
      </c>
      <c r="AY32" s="619"/>
      <c r="AZ32" s="619"/>
      <c r="BA32" s="619"/>
      <c r="BB32" s="619"/>
      <c r="BC32" s="619"/>
      <c r="BD32" s="619"/>
      <c r="BE32" s="619"/>
      <c r="BF32" s="620"/>
      <c r="BG32" s="692">
        <v>98.7</v>
      </c>
      <c r="BH32" s="634"/>
      <c r="BI32" s="634"/>
      <c r="BJ32" s="634"/>
      <c r="BK32" s="634"/>
      <c r="BL32" s="634"/>
      <c r="BM32" s="625">
        <v>97</v>
      </c>
      <c r="BN32" s="634"/>
      <c r="BO32" s="634"/>
      <c r="BP32" s="634"/>
      <c r="BQ32" s="657"/>
      <c r="BR32" s="692">
        <v>98.6</v>
      </c>
      <c r="BS32" s="634"/>
      <c r="BT32" s="634"/>
      <c r="BU32" s="634"/>
      <c r="BV32" s="634"/>
      <c r="BW32" s="634"/>
      <c r="BX32" s="625">
        <v>97.9</v>
      </c>
      <c r="BY32" s="634"/>
      <c r="BZ32" s="634"/>
      <c r="CA32" s="634"/>
      <c r="CB32" s="657"/>
      <c r="CD32" s="644"/>
      <c r="CE32" s="645"/>
      <c r="CF32" s="618" t="s">
        <v>320</v>
      </c>
      <c r="CG32" s="619"/>
      <c r="CH32" s="619"/>
      <c r="CI32" s="619"/>
      <c r="CJ32" s="619"/>
      <c r="CK32" s="619"/>
      <c r="CL32" s="619"/>
      <c r="CM32" s="619"/>
      <c r="CN32" s="619"/>
      <c r="CO32" s="619"/>
      <c r="CP32" s="619"/>
      <c r="CQ32" s="620"/>
      <c r="CR32" s="621">
        <v>453</v>
      </c>
      <c r="CS32" s="622"/>
      <c r="CT32" s="622"/>
      <c r="CU32" s="622"/>
      <c r="CV32" s="622"/>
      <c r="CW32" s="622"/>
      <c r="CX32" s="622"/>
      <c r="CY32" s="623"/>
      <c r="CZ32" s="624">
        <v>0</v>
      </c>
      <c r="DA32" s="636"/>
      <c r="DB32" s="636"/>
      <c r="DC32" s="637"/>
      <c r="DD32" s="627">
        <v>453</v>
      </c>
      <c r="DE32" s="622"/>
      <c r="DF32" s="622"/>
      <c r="DG32" s="622"/>
      <c r="DH32" s="622"/>
      <c r="DI32" s="622"/>
      <c r="DJ32" s="622"/>
      <c r="DK32" s="623"/>
      <c r="DL32" s="627">
        <v>453</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321</v>
      </c>
      <c r="C33" s="619"/>
      <c r="D33" s="619"/>
      <c r="E33" s="619"/>
      <c r="F33" s="619"/>
      <c r="G33" s="619"/>
      <c r="H33" s="619"/>
      <c r="I33" s="619"/>
      <c r="J33" s="619"/>
      <c r="K33" s="619"/>
      <c r="L33" s="619"/>
      <c r="M33" s="619"/>
      <c r="N33" s="619"/>
      <c r="O33" s="619"/>
      <c r="P33" s="619"/>
      <c r="Q33" s="620"/>
      <c r="R33" s="621">
        <v>31220</v>
      </c>
      <c r="S33" s="622"/>
      <c r="T33" s="622"/>
      <c r="U33" s="622"/>
      <c r="V33" s="622"/>
      <c r="W33" s="622"/>
      <c r="X33" s="622"/>
      <c r="Y33" s="623"/>
      <c r="Z33" s="659">
        <v>0.3</v>
      </c>
      <c r="AA33" s="659"/>
      <c r="AB33" s="659"/>
      <c r="AC33" s="659"/>
      <c r="AD33" s="660">
        <v>28050</v>
      </c>
      <c r="AE33" s="660"/>
      <c r="AF33" s="660"/>
      <c r="AG33" s="660"/>
      <c r="AH33" s="660"/>
      <c r="AI33" s="660"/>
      <c r="AJ33" s="660"/>
      <c r="AK33" s="660"/>
      <c r="AL33" s="624">
        <v>0.6</v>
      </c>
      <c r="AM33" s="625"/>
      <c r="AN33" s="625"/>
      <c r="AO33" s="661"/>
      <c r="AP33" s="664"/>
      <c r="AQ33" s="665"/>
      <c r="AR33" s="665"/>
      <c r="AS33" s="665"/>
      <c r="AT33" s="691"/>
      <c r="AU33" s="219"/>
      <c r="AV33" s="219"/>
      <c r="AW33" s="219"/>
      <c r="AX33" s="602" t="s">
        <v>322</v>
      </c>
      <c r="AY33" s="603"/>
      <c r="AZ33" s="603"/>
      <c r="BA33" s="603"/>
      <c r="BB33" s="603"/>
      <c r="BC33" s="603"/>
      <c r="BD33" s="603"/>
      <c r="BE33" s="603"/>
      <c r="BF33" s="604"/>
      <c r="BG33" s="682">
        <v>98.4</v>
      </c>
      <c r="BH33" s="606"/>
      <c r="BI33" s="606"/>
      <c r="BJ33" s="606"/>
      <c r="BK33" s="606"/>
      <c r="BL33" s="606"/>
      <c r="BM33" s="652">
        <v>95.4</v>
      </c>
      <c r="BN33" s="606"/>
      <c r="BO33" s="606"/>
      <c r="BP33" s="606"/>
      <c r="BQ33" s="669"/>
      <c r="BR33" s="682">
        <v>98.7</v>
      </c>
      <c r="BS33" s="606"/>
      <c r="BT33" s="606"/>
      <c r="BU33" s="606"/>
      <c r="BV33" s="606"/>
      <c r="BW33" s="606"/>
      <c r="BX33" s="652">
        <v>95.1</v>
      </c>
      <c r="BY33" s="606"/>
      <c r="BZ33" s="606"/>
      <c r="CA33" s="606"/>
      <c r="CB33" s="669"/>
      <c r="CD33" s="618" t="s">
        <v>323</v>
      </c>
      <c r="CE33" s="619"/>
      <c r="CF33" s="619"/>
      <c r="CG33" s="619"/>
      <c r="CH33" s="619"/>
      <c r="CI33" s="619"/>
      <c r="CJ33" s="619"/>
      <c r="CK33" s="619"/>
      <c r="CL33" s="619"/>
      <c r="CM33" s="619"/>
      <c r="CN33" s="619"/>
      <c r="CO33" s="619"/>
      <c r="CP33" s="619"/>
      <c r="CQ33" s="620"/>
      <c r="CR33" s="621">
        <v>3730404</v>
      </c>
      <c r="CS33" s="634"/>
      <c r="CT33" s="634"/>
      <c r="CU33" s="634"/>
      <c r="CV33" s="634"/>
      <c r="CW33" s="634"/>
      <c r="CX33" s="634"/>
      <c r="CY33" s="635"/>
      <c r="CZ33" s="624">
        <v>40.6</v>
      </c>
      <c r="DA33" s="636"/>
      <c r="DB33" s="636"/>
      <c r="DC33" s="637"/>
      <c r="DD33" s="627">
        <v>3067460</v>
      </c>
      <c r="DE33" s="634"/>
      <c r="DF33" s="634"/>
      <c r="DG33" s="634"/>
      <c r="DH33" s="634"/>
      <c r="DI33" s="634"/>
      <c r="DJ33" s="634"/>
      <c r="DK33" s="635"/>
      <c r="DL33" s="627">
        <v>2187016</v>
      </c>
      <c r="DM33" s="634"/>
      <c r="DN33" s="634"/>
      <c r="DO33" s="634"/>
      <c r="DP33" s="634"/>
      <c r="DQ33" s="634"/>
      <c r="DR33" s="634"/>
      <c r="DS33" s="634"/>
      <c r="DT33" s="634"/>
      <c r="DU33" s="634"/>
      <c r="DV33" s="635"/>
      <c r="DW33" s="624">
        <v>49.3</v>
      </c>
      <c r="DX33" s="636"/>
      <c r="DY33" s="636"/>
      <c r="DZ33" s="636"/>
      <c r="EA33" s="636"/>
      <c r="EB33" s="636"/>
      <c r="EC33" s="648"/>
    </row>
    <row r="34" spans="2:133" ht="11.25" customHeight="1" x14ac:dyDescent="0.15">
      <c r="B34" s="618" t="s">
        <v>324</v>
      </c>
      <c r="C34" s="619"/>
      <c r="D34" s="619"/>
      <c r="E34" s="619"/>
      <c r="F34" s="619"/>
      <c r="G34" s="619"/>
      <c r="H34" s="619"/>
      <c r="I34" s="619"/>
      <c r="J34" s="619"/>
      <c r="K34" s="619"/>
      <c r="L34" s="619"/>
      <c r="M34" s="619"/>
      <c r="N34" s="619"/>
      <c r="O34" s="619"/>
      <c r="P34" s="619"/>
      <c r="Q34" s="620"/>
      <c r="R34" s="621">
        <v>197478</v>
      </c>
      <c r="S34" s="622"/>
      <c r="T34" s="622"/>
      <c r="U34" s="622"/>
      <c r="V34" s="622"/>
      <c r="W34" s="622"/>
      <c r="X34" s="622"/>
      <c r="Y34" s="623"/>
      <c r="Z34" s="659">
        <v>2.1</v>
      </c>
      <c r="AA34" s="659"/>
      <c r="AB34" s="659"/>
      <c r="AC34" s="659"/>
      <c r="AD34" s="660" t="s">
        <v>237</v>
      </c>
      <c r="AE34" s="660"/>
      <c r="AF34" s="660"/>
      <c r="AG34" s="660"/>
      <c r="AH34" s="660"/>
      <c r="AI34" s="660"/>
      <c r="AJ34" s="660"/>
      <c r="AK34" s="660"/>
      <c r="AL34" s="624" t="s">
        <v>237</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1203434</v>
      </c>
      <c r="CS34" s="622"/>
      <c r="CT34" s="622"/>
      <c r="CU34" s="622"/>
      <c r="CV34" s="622"/>
      <c r="CW34" s="622"/>
      <c r="CX34" s="622"/>
      <c r="CY34" s="623"/>
      <c r="CZ34" s="624">
        <v>13.1</v>
      </c>
      <c r="DA34" s="636"/>
      <c r="DB34" s="636"/>
      <c r="DC34" s="637"/>
      <c r="DD34" s="627">
        <v>912291</v>
      </c>
      <c r="DE34" s="622"/>
      <c r="DF34" s="622"/>
      <c r="DG34" s="622"/>
      <c r="DH34" s="622"/>
      <c r="DI34" s="622"/>
      <c r="DJ34" s="622"/>
      <c r="DK34" s="623"/>
      <c r="DL34" s="627">
        <v>692414</v>
      </c>
      <c r="DM34" s="622"/>
      <c r="DN34" s="622"/>
      <c r="DO34" s="622"/>
      <c r="DP34" s="622"/>
      <c r="DQ34" s="622"/>
      <c r="DR34" s="622"/>
      <c r="DS34" s="622"/>
      <c r="DT34" s="622"/>
      <c r="DU34" s="622"/>
      <c r="DV34" s="623"/>
      <c r="DW34" s="624">
        <v>15.6</v>
      </c>
      <c r="DX34" s="636"/>
      <c r="DY34" s="636"/>
      <c r="DZ34" s="636"/>
      <c r="EA34" s="636"/>
      <c r="EB34" s="636"/>
      <c r="EC34" s="648"/>
    </row>
    <row r="35" spans="2:133" ht="11.25" customHeight="1" x14ac:dyDescent="0.15">
      <c r="B35" s="618" t="s">
        <v>326</v>
      </c>
      <c r="C35" s="619"/>
      <c r="D35" s="619"/>
      <c r="E35" s="619"/>
      <c r="F35" s="619"/>
      <c r="G35" s="619"/>
      <c r="H35" s="619"/>
      <c r="I35" s="619"/>
      <c r="J35" s="619"/>
      <c r="K35" s="619"/>
      <c r="L35" s="619"/>
      <c r="M35" s="619"/>
      <c r="N35" s="619"/>
      <c r="O35" s="619"/>
      <c r="P35" s="619"/>
      <c r="Q35" s="620"/>
      <c r="R35" s="621">
        <v>39320</v>
      </c>
      <c r="S35" s="622"/>
      <c r="T35" s="622"/>
      <c r="U35" s="622"/>
      <c r="V35" s="622"/>
      <c r="W35" s="622"/>
      <c r="X35" s="622"/>
      <c r="Y35" s="623"/>
      <c r="Z35" s="659">
        <v>0.4</v>
      </c>
      <c r="AA35" s="659"/>
      <c r="AB35" s="659"/>
      <c r="AC35" s="659"/>
      <c r="AD35" s="660" t="s">
        <v>230</v>
      </c>
      <c r="AE35" s="660"/>
      <c r="AF35" s="660"/>
      <c r="AG35" s="660"/>
      <c r="AH35" s="660"/>
      <c r="AI35" s="660"/>
      <c r="AJ35" s="660"/>
      <c r="AK35" s="660"/>
      <c r="AL35" s="624" t="s">
        <v>230</v>
      </c>
      <c r="AM35" s="625"/>
      <c r="AN35" s="625"/>
      <c r="AO35" s="661"/>
      <c r="AP35" s="222"/>
      <c r="AQ35" s="679" t="s">
        <v>327</v>
      </c>
      <c r="AR35" s="680"/>
      <c r="AS35" s="680"/>
      <c r="AT35" s="680"/>
      <c r="AU35" s="680"/>
      <c r="AV35" s="680"/>
      <c r="AW35" s="680"/>
      <c r="AX35" s="680"/>
      <c r="AY35" s="680"/>
      <c r="AZ35" s="680"/>
      <c r="BA35" s="680"/>
      <c r="BB35" s="680"/>
      <c r="BC35" s="680"/>
      <c r="BD35" s="680"/>
      <c r="BE35" s="680"/>
      <c r="BF35" s="681"/>
      <c r="BG35" s="679" t="s">
        <v>328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329</v>
      </c>
      <c r="CE35" s="619"/>
      <c r="CF35" s="619"/>
      <c r="CG35" s="619"/>
      <c r="CH35" s="619"/>
      <c r="CI35" s="619"/>
      <c r="CJ35" s="619"/>
      <c r="CK35" s="619"/>
      <c r="CL35" s="619"/>
      <c r="CM35" s="619"/>
      <c r="CN35" s="619"/>
      <c r="CO35" s="619"/>
      <c r="CP35" s="619"/>
      <c r="CQ35" s="620"/>
      <c r="CR35" s="621">
        <v>85850</v>
      </c>
      <c r="CS35" s="634"/>
      <c r="CT35" s="634"/>
      <c r="CU35" s="634"/>
      <c r="CV35" s="634"/>
      <c r="CW35" s="634"/>
      <c r="CX35" s="634"/>
      <c r="CY35" s="635"/>
      <c r="CZ35" s="624">
        <v>0.9</v>
      </c>
      <c r="DA35" s="636"/>
      <c r="DB35" s="636"/>
      <c r="DC35" s="637"/>
      <c r="DD35" s="627">
        <v>84540</v>
      </c>
      <c r="DE35" s="634"/>
      <c r="DF35" s="634"/>
      <c r="DG35" s="634"/>
      <c r="DH35" s="634"/>
      <c r="DI35" s="634"/>
      <c r="DJ35" s="634"/>
      <c r="DK35" s="635"/>
      <c r="DL35" s="627">
        <v>75722</v>
      </c>
      <c r="DM35" s="634"/>
      <c r="DN35" s="634"/>
      <c r="DO35" s="634"/>
      <c r="DP35" s="634"/>
      <c r="DQ35" s="634"/>
      <c r="DR35" s="634"/>
      <c r="DS35" s="634"/>
      <c r="DT35" s="634"/>
      <c r="DU35" s="634"/>
      <c r="DV35" s="635"/>
      <c r="DW35" s="624">
        <v>1.7</v>
      </c>
      <c r="DX35" s="636"/>
      <c r="DY35" s="636"/>
      <c r="DZ35" s="636"/>
      <c r="EA35" s="636"/>
      <c r="EB35" s="636"/>
      <c r="EC35" s="648"/>
    </row>
    <row r="36" spans="2:133" ht="11.25" customHeight="1" x14ac:dyDescent="0.15">
      <c r="B36" s="618" t="s">
        <v>330</v>
      </c>
      <c r="C36" s="619"/>
      <c r="D36" s="619"/>
      <c r="E36" s="619"/>
      <c r="F36" s="619"/>
      <c r="G36" s="619"/>
      <c r="H36" s="619"/>
      <c r="I36" s="619"/>
      <c r="J36" s="619"/>
      <c r="K36" s="619"/>
      <c r="L36" s="619"/>
      <c r="M36" s="619"/>
      <c r="N36" s="619"/>
      <c r="O36" s="619"/>
      <c r="P36" s="619"/>
      <c r="Q36" s="620"/>
      <c r="R36" s="621">
        <v>485934</v>
      </c>
      <c r="S36" s="622"/>
      <c r="T36" s="622"/>
      <c r="U36" s="622"/>
      <c r="V36" s="622"/>
      <c r="W36" s="622"/>
      <c r="X36" s="622"/>
      <c r="Y36" s="623"/>
      <c r="Z36" s="659">
        <v>5.0999999999999996</v>
      </c>
      <c r="AA36" s="659"/>
      <c r="AB36" s="659"/>
      <c r="AC36" s="659"/>
      <c r="AD36" s="660" t="s">
        <v>230</v>
      </c>
      <c r="AE36" s="660"/>
      <c r="AF36" s="660"/>
      <c r="AG36" s="660"/>
      <c r="AH36" s="660"/>
      <c r="AI36" s="660"/>
      <c r="AJ36" s="660"/>
      <c r="AK36" s="660"/>
      <c r="AL36" s="624" t="s">
        <v>141</v>
      </c>
      <c r="AM36" s="625"/>
      <c r="AN36" s="625"/>
      <c r="AO36" s="661"/>
      <c r="AP36" s="222"/>
      <c r="AQ36" s="670" t="s">
        <v>331</v>
      </c>
      <c r="AR36" s="671"/>
      <c r="AS36" s="671"/>
      <c r="AT36" s="671"/>
      <c r="AU36" s="671"/>
      <c r="AV36" s="671"/>
      <c r="AW36" s="671"/>
      <c r="AX36" s="671"/>
      <c r="AY36" s="672"/>
      <c r="AZ36" s="673">
        <v>913096</v>
      </c>
      <c r="BA36" s="674"/>
      <c r="BB36" s="674"/>
      <c r="BC36" s="674"/>
      <c r="BD36" s="674"/>
      <c r="BE36" s="674"/>
      <c r="BF36" s="675"/>
      <c r="BG36" s="676" t="s">
        <v>332</v>
      </c>
      <c r="BH36" s="677"/>
      <c r="BI36" s="677"/>
      <c r="BJ36" s="677"/>
      <c r="BK36" s="677"/>
      <c r="BL36" s="677"/>
      <c r="BM36" s="677"/>
      <c r="BN36" s="677"/>
      <c r="BO36" s="677"/>
      <c r="BP36" s="677"/>
      <c r="BQ36" s="677"/>
      <c r="BR36" s="677"/>
      <c r="BS36" s="677"/>
      <c r="BT36" s="677"/>
      <c r="BU36" s="678"/>
      <c r="BV36" s="673">
        <v>69185</v>
      </c>
      <c r="BW36" s="674"/>
      <c r="BX36" s="674"/>
      <c r="BY36" s="674"/>
      <c r="BZ36" s="674"/>
      <c r="CA36" s="674"/>
      <c r="CB36" s="675"/>
      <c r="CD36" s="618" t="s">
        <v>333</v>
      </c>
      <c r="CE36" s="619"/>
      <c r="CF36" s="619"/>
      <c r="CG36" s="619"/>
      <c r="CH36" s="619"/>
      <c r="CI36" s="619"/>
      <c r="CJ36" s="619"/>
      <c r="CK36" s="619"/>
      <c r="CL36" s="619"/>
      <c r="CM36" s="619"/>
      <c r="CN36" s="619"/>
      <c r="CO36" s="619"/>
      <c r="CP36" s="619"/>
      <c r="CQ36" s="620"/>
      <c r="CR36" s="621">
        <v>1141525</v>
      </c>
      <c r="CS36" s="622"/>
      <c r="CT36" s="622"/>
      <c r="CU36" s="622"/>
      <c r="CV36" s="622"/>
      <c r="CW36" s="622"/>
      <c r="CX36" s="622"/>
      <c r="CY36" s="623"/>
      <c r="CZ36" s="624">
        <v>12.4</v>
      </c>
      <c r="DA36" s="636"/>
      <c r="DB36" s="636"/>
      <c r="DC36" s="637"/>
      <c r="DD36" s="627">
        <v>927182</v>
      </c>
      <c r="DE36" s="622"/>
      <c r="DF36" s="622"/>
      <c r="DG36" s="622"/>
      <c r="DH36" s="622"/>
      <c r="DI36" s="622"/>
      <c r="DJ36" s="622"/>
      <c r="DK36" s="623"/>
      <c r="DL36" s="627">
        <v>744845</v>
      </c>
      <c r="DM36" s="622"/>
      <c r="DN36" s="622"/>
      <c r="DO36" s="622"/>
      <c r="DP36" s="622"/>
      <c r="DQ36" s="622"/>
      <c r="DR36" s="622"/>
      <c r="DS36" s="622"/>
      <c r="DT36" s="622"/>
      <c r="DU36" s="622"/>
      <c r="DV36" s="623"/>
      <c r="DW36" s="624">
        <v>16.8</v>
      </c>
      <c r="DX36" s="636"/>
      <c r="DY36" s="636"/>
      <c r="DZ36" s="636"/>
      <c r="EA36" s="636"/>
      <c r="EB36" s="636"/>
      <c r="EC36" s="648"/>
    </row>
    <row r="37" spans="2:133" ht="11.25" customHeight="1" x14ac:dyDescent="0.15">
      <c r="B37" s="618" t="s">
        <v>334</v>
      </c>
      <c r="C37" s="619"/>
      <c r="D37" s="619"/>
      <c r="E37" s="619"/>
      <c r="F37" s="619"/>
      <c r="G37" s="619"/>
      <c r="H37" s="619"/>
      <c r="I37" s="619"/>
      <c r="J37" s="619"/>
      <c r="K37" s="619"/>
      <c r="L37" s="619"/>
      <c r="M37" s="619"/>
      <c r="N37" s="619"/>
      <c r="O37" s="619"/>
      <c r="P37" s="619"/>
      <c r="Q37" s="620"/>
      <c r="R37" s="621">
        <v>107833</v>
      </c>
      <c r="S37" s="622"/>
      <c r="T37" s="622"/>
      <c r="U37" s="622"/>
      <c r="V37" s="622"/>
      <c r="W37" s="622"/>
      <c r="X37" s="622"/>
      <c r="Y37" s="623"/>
      <c r="Z37" s="659">
        <v>1.1000000000000001</v>
      </c>
      <c r="AA37" s="659"/>
      <c r="AB37" s="659"/>
      <c r="AC37" s="659"/>
      <c r="AD37" s="660">
        <v>1333</v>
      </c>
      <c r="AE37" s="660"/>
      <c r="AF37" s="660"/>
      <c r="AG37" s="660"/>
      <c r="AH37" s="660"/>
      <c r="AI37" s="660"/>
      <c r="AJ37" s="660"/>
      <c r="AK37" s="660"/>
      <c r="AL37" s="624">
        <v>0</v>
      </c>
      <c r="AM37" s="625"/>
      <c r="AN37" s="625"/>
      <c r="AO37" s="661"/>
      <c r="AQ37" s="654" t="s">
        <v>335</v>
      </c>
      <c r="AR37" s="655"/>
      <c r="AS37" s="655"/>
      <c r="AT37" s="655"/>
      <c r="AU37" s="655"/>
      <c r="AV37" s="655"/>
      <c r="AW37" s="655"/>
      <c r="AX37" s="655"/>
      <c r="AY37" s="656"/>
      <c r="AZ37" s="621">
        <v>230460</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36992</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621009</v>
      </c>
      <c r="CS37" s="634"/>
      <c r="CT37" s="634"/>
      <c r="CU37" s="634"/>
      <c r="CV37" s="634"/>
      <c r="CW37" s="634"/>
      <c r="CX37" s="634"/>
      <c r="CY37" s="635"/>
      <c r="CZ37" s="624">
        <v>6.8</v>
      </c>
      <c r="DA37" s="636"/>
      <c r="DB37" s="636"/>
      <c r="DC37" s="637"/>
      <c r="DD37" s="627">
        <v>621009</v>
      </c>
      <c r="DE37" s="634"/>
      <c r="DF37" s="634"/>
      <c r="DG37" s="634"/>
      <c r="DH37" s="634"/>
      <c r="DI37" s="634"/>
      <c r="DJ37" s="634"/>
      <c r="DK37" s="635"/>
      <c r="DL37" s="627">
        <v>621009</v>
      </c>
      <c r="DM37" s="634"/>
      <c r="DN37" s="634"/>
      <c r="DO37" s="634"/>
      <c r="DP37" s="634"/>
      <c r="DQ37" s="634"/>
      <c r="DR37" s="634"/>
      <c r="DS37" s="634"/>
      <c r="DT37" s="634"/>
      <c r="DU37" s="634"/>
      <c r="DV37" s="635"/>
      <c r="DW37" s="624">
        <v>14</v>
      </c>
      <c r="DX37" s="636"/>
      <c r="DY37" s="636"/>
      <c r="DZ37" s="636"/>
      <c r="EA37" s="636"/>
      <c r="EB37" s="636"/>
      <c r="EC37" s="648"/>
    </row>
    <row r="38" spans="2:133" ht="11.25" customHeight="1" x14ac:dyDescent="0.15">
      <c r="B38" s="618" t="s">
        <v>338</v>
      </c>
      <c r="C38" s="619"/>
      <c r="D38" s="619"/>
      <c r="E38" s="619"/>
      <c r="F38" s="619"/>
      <c r="G38" s="619"/>
      <c r="H38" s="619"/>
      <c r="I38" s="619"/>
      <c r="J38" s="619"/>
      <c r="K38" s="619"/>
      <c r="L38" s="619"/>
      <c r="M38" s="619"/>
      <c r="N38" s="619"/>
      <c r="O38" s="619"/>
      <c r="P38" s="619"/>
      <c r="Q38" s="620"/>
      <c r="R38" s="621">
        <v>489267</v>
      </c>
      <c r="S38" s="622"/>
      <c r="T38" s="622"/>
      <c r="U38" s="622"/>
      <c r="V38" s="622"/>
      <c r="W38" s="622"/>
      <c r="X38" s="622"/>
      <c r="Y38" s="623"/>
      <c r="Z38" s="659">
        <v>5.0999999999999996</v>
      </c>
      <c r="AA38" s="659"/>
      <c r="AB38" s="659"/>
      <c r="AC38" s="659"/>
      <c r="AD38" s="660" t="s">
        <v>237</v>
      </c>
      <c r="AE38" s="660"/>
      <c r="AF38" s="660"/>
      <c r="AG38" s="660"/>
      <c r="AH38" s="660"/>
      <c r="AI38" s="660"/>
      <c r="AJ38" s="660"/>
      <c r="AK38" s="660"/>
      <c r="AL38" s="624" t="s">
        <v>230</v>
      </c>
      <c r="AM38" s="625"/>
      <c r="AN38" s="625"/>
      <c r="AO38" s="661"/>
      <c r="AQ38" s="654" t="s">
        <v>339</v>
      </c>
      <c r="AR38" s="655"/>
      <c r="AS38" s="655"/>
      <c r="AT38" s="655"/>
      <c r="AU38" s="655"/>
      <c r="AV38" s="655"/>
      <c r="AW38" s="655"/>
      <c r="AX38" s="655"/>
      <c r="AY38" s="656"/>
      <c r="AZ38" s="621">
        <v>2095</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2430</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911001</v>
      </c>
      <c r="CS38" s="622"/>
      <c r="CT38" s="622"/>
      <c r="CU38" s="622"/>
      <c r="CV38" s="622"/>
      <c r="CW38" s="622"/>
      <c r="CX38" s="622"/>
      <c r="CY38" s="623"/>
      <c r="CZ38" s="624">
        <v>9.9</v>
      </c>
      <c r="DA38" s="636"/>
      <c r="DB38" s="636"/>
      <c r="DC38" s="637"/>
      <c r="DD38" s="627">
        <v>767423</v>
      </c>
      <c r="DE38" s="622"/>
      <c r="DF38" s="622"/>
      <c r="DG38" s="622"/>
      <c r="DH38" s="622"/>
      <c r="DI38" s="622"/>
      <c r="DJ38" s="622"/>
      <c r="DK38" s="623"/>
      <c r="DL38" s="627">
        <v>674035</v>
      </c>
      <c r="DM38" s="622"/>
      <c r="DN38" s="622"/>
      <c r="DO38" s="622"/>
      <c r="DP38" s="622"/>
      <c r="DQ38" s="622"/>
      <c r="DR38" s="622"/>
      <c r="DS38" s="622"/>
      <c r="DT38" s="622"/>
      <c r="DU38" s="622"/>
      <c r="DV38" s="623"/>
      <c r="DW38" s="624">
        <v>15.2</v>
      </c>
      <c r="DX38" s="636"/>
      <c r="DY38" s="636"/>
      <c r="DZ38" s="636"/>
      <c r="EA38" s="636"/>
      <c r="EB38" s="636"/>
      <c r="EC38" s="648"/>
    </row>
    <row r="39" spans="2:133" ht="11.25" customHeight="1" x14ac:dyDescent="0.15">
      <c r="B39" s="618" t="s">
        <v>342</v>
      </c>
      <c r="C39" s="619"/>
      <c r="D39" s="619"/>
      <c r="E39" s="619"/>
      <c r="F39" s="619"/>
      <c r="G39" s="619"/>
      <c r="H39" s="619"/>
      <c r="I39" s="619"/>
      <c r="J39" s="619"/>
      <c r="K39" s="619"/>
      <c r="L39" s="619"/>
      <c r="M39" s="619"/>
      <c r="N39" s="619"/>
      <c r="O39" s="619"/>
      <c r="P39" s="619"/>
      <c r="Q39" s="620"/>
      <c r="R39" s="621" t="s">
        <v>237</v>
      </c>
      <c r="S39" s="622"/>
      <c r="T39" s="622"/>
      <c r="U39" s="622"/>
      <c r="V39" s="622"/>
      <c r="W39" s="622"/>
      <c r="X39" s="622"/>
      <c r="Y39" s="623"/>
      <c r="Z39" s="659" t="s">
        <v>230</v>
      </c>
      <c r="AA39" s="659"/>
      <c r="AB39" s="659"/>
      <c r="AC39" s="659"/>
      <c r="AD39" s="660" t="s">
        <v>230</v>
      </c>
      <c r="AE39" s="660"/>
      <c r="AF39" s="660"/>
      <c r="AG39" s="660"/>
      <c r="AH39" s="660"/>
      <c r="AI39" s="660"/>
      <c r="AJ39" s="660"/>
      <c r="AK39" s="660"/>
      <c r="AL39" s="624" t="s">
        <v>237</v>
      </c>
      <c r="AM39" s="625"/>
      <c r="AN39" s="625"/>
      <c r="AO39" s="661"/>
      <c r="AQ39" s="654" t="s">
        <v>343</v>
      </c>
      <c r="AR39" s="655"/>
      <c r="AS39" s="655"/>
      <c r="AT39" s="655"/>
      <c r="AU39" s="655"/>
      <c r="AV39" s="655"/>
      <c r="AW39" s="655"/>
      <c r="AX39" s="655"/>
      <c r="AY39" s="656"/>
      <c r="AZ39" s="621" t="s">
        <v>230</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4017</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388594</v>
      </c>
      <c r="CS39" s="634"/>
      <c r="CT39" s="634"/>
      <c r="CU39" s="634"/>
      <c r="CV39" s="634"/>
      <c r="CW39" s="634"/>
      <c r="CX39" s="634"/>
      <c r="CY39" s="635"/>
      <c r="CZ39" s="624">
        <v>4.2</v>
      </c>
      <c r="DA39" s="636"/>
      <c r="DB39" s="636"/>
      <c r="DC39" s="637"/>
      <c r="DD39" s="627">
        <v>376024</v>
      </c>
      <c r="DE39" s="634"/>
      <c r="DF39" s="634"/>
      <c r="DG39" s="634"/>
      <c r="DH39" s="634"/>
      <c r="DI39" s="634"/>
      <c r="DJ39" s="634"/>
      <c r="DK39" s="635"/>
      <c r="DL39" s="627" t="s">
        <v>230</v>
      </c>
      <c r="DM39" s="634"/>
      <c r="DN39" s="634"/>
      <c r="DO39" s="634"/>
      <c r="DP39" s="634"/>
      <c r="DQ39" s="634"/>
      <c r="DR39" s="634"/>
      <c r="DS39" s="634"/>
      <c r="DT39" s="634"/>
      <c r="DU39" s="634"/>
      <c r="DV39" s="635"/>
      <c r="DW39" s="624" t="s">
        <v>230</v>
      </c>
      <c r="DX39" s="636"/>
      <c r="DY39" s="636"/>
      <c r="DZ39" s="636"/>
      <c r="EA39" s="636"/>
      <c r="EB39" s="636"/>
      <c r="EC39" s="648"/>
    </row>
    <row r="40" spans="2:133" ht="11.25" customHeight="1" x14ac:dyDescent="0.15">
      <c r="B40" s="618" t="s">
        <v>346</v>
      </c>
      <c r="C40" s="619"/>
      <c r="D40" s="619"/>
      <c r="E40" s="619"/>
      <c r="F40" s="619"/>
      <c r="G40" s="619"/>
      <c r="H40" s="619"/>
      <c r="I40" s="619"/>
      <c r="J40" s="619"/>
      <c r="K40" s="619"/>
      <c r="L40" s="619"/>
      <c r="M40" s="619"/>
      <c r="N40" s="619"/>
      <c r="O40" s="619"/>
      <c r="P40" s="619"/>
      <c r="Q40" s="620"/>
      <c r="R40" s="621">
        <v>49467</v>
      </c>
      <c r="S40" s="622"/>
      <c r="T40" s="622"/>
      <c r="U40" s="622"/>
      <c r="V40" s="622"/>
      <c r="W40" s="622"/>
      <c r="X40" s="622"/>
      <c r="Y40" s="623"/>
      <c r="Z40" s="659">
        <v>0.5</v>
      </c>
      <c r="AA40" s="659"/>
      <c r="AB40" s="659"/>
      <c r="AC40" s="659"/>
      <c r="AD40" s="660" t="s">
        <v>237</v>
      </c>
      <c r="AE40" s="660"/>
      <c r="AF40" s="660"/>
      <c r="AG40" s="660"/>
      <c r="AH40" s="660"/>
      <c r="AI40" s="660"/>
      <c r="AJ40" s="660"/>
      <c r="AK40" s="660"/>
      <c r="AL40" s="624" t="s">
        <v>237</v>
      </c>
      <c r="AM40" s="625"/>
      <c r="AN40" s="625"/>
      <c r="AO40" s="661"/>
      <c r="AQ40" s="654" t="s">
        <v>347</v>
      </c>
      <c r="AR40" s="655"/>
      <c r="AS40" s="655"/>
      <c r="AT40" s="655"/>
      <c r="AU40" s="655"/>
      <c r="AV40" s="655"/>
      <c r="AW40" s="655"/>
      <c r="AX40" s="655"/>
      <c r="AY40" s="656"/>
      <c r="AZ40" s="621" t="s">
        <v>230</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72</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t="s">
        <v>141</v>
      </c>
      <c r="CS40" s="622"/>
      <c r="CT40" s="622"/>
      <c r="CU40" s="622"/>
      <c r="CV40" s="622"/>
      <c r="CW40" s="622"/>
      <c r="CX40" s="622"/>
      <c r="CY40" s="623"/>
      <c r="CZ40" s="624" t="s">
        <v>237</v>
      </c>
      <c r="DA40" s="636"/>
      <c r="DB40" s="636"/>
      <c r="DC40" s="637"/>
      <c r="DD40" s="627" t="s">
        <v>230</v>
      </c>
      <c r="DE40" s="622"/>
      <c r="DF40" s="622"/>
      <c r="DG40" s="622"/>
      <c r="DH40" s="622"/>
      <c r="DI40" s="622"/>
      <c r="DJ40" s="622"/>
      <c r="DK40" s="623"/>
      <c r="DL40" s="627" t="s">
        <v>237</v>
      </c>
      <c r="DM40" s="622"/>
      <c r="DN40" s="622"/>
      <c r="DO40" s="622"/>
      <c r="DP40" s="622"/>
      <c r="DQ40" s="622"/>
      <c r="DR40" s="622"/>
      <c r="DS40" s="622"/>
      <c r="DT40" s="622"/>
      <c r="DU40" s="622"/>
      <c r="DV40" s="623"/>
      <c r="DW40" s="624" t="s">
        <v>237</v>
      </c>
      <c r="DX40" s="636"/>
      <c r="DY40" s="636"/>
      <c r="DZ40" s="636"/>
      <c r="EA40" s="636"/>
      <c r="EB40" s="636"/>
      <c r="EC40" s="648"/>
    </row>
    <row r="41" spans="2:133" ht="11.25" customHeight="1" x14ac:dyDescent="0.15">
      <c r="B41" s="602" t="s">
        <v>351</v>
      </c>
      <c r="C41" s="603"/>
      <c r="D41" s="603"/>
      <c r="E41" s="603"/>
      <c r="F41" s="603"/>
      <c r="G41" s="603"/>
      <c r="H41" s="603"/>
      <c r="I41" s="603"/>
      <c r="J41" s="603"/>
      <c r="K41" s="603"/>
      <c r="L41" s="603"/>
      <c r="M41" s="603"/>
      <c r="N41" s="603"/>
      <c r="O41" s="603"/>
      <c r="P41" s="603"/>
      <c r="Q41" s="604"/>
      <c r="R41" s="605">
        <v>9554154</v>
      </c>
      <c r="S41" s="646"/>
      <c r="T41" s="646"/>
      <c r="U41" s="646"/>
      <c r="V41" s="646"/>
      <c r="W41" s="646"/>
      <c r="X41" s="646"/>
      <c r="Y41" s="649"/>
      <c r="Z41" s="650">
        <v>100</v>
      </c>
      <c r="AA41" s="650"/>
      <c r="AB41" s="650"/>
      <c r="AC41" s="650"/>
      <c r="AD41" s="651">
        <v>4383511</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205728</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230</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230</v>
      </c>
      <c r="CS41" s="634"/>
      <c r="CT41" s="634"/>
      <c r="CU41" s="634"/>
      <c r="CV41" s="634"/>
      <c r="CW41" s="634"/>
      <c r="CX41" s="634"/>
      <c r="CY41" s="635"/>
      <c r="CZ41" s="624" t="s">
        <v>230</v>
      </c>
      <c r="DA41" s="636"/>
      <c r="DB41" s="636"/>
      <c r="DC41" s="637"/>
      <c r="DD41" s="627" t="s">
        <v>237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355</v>
      </c>
      <c r="AR42" s="667"/>
      <c r="AS42" s="667"/>
      <c r="AT42" s="667"/>
      <c r="AU42" s="667"/>
      <c r="AV42" s="667"/>
      <c r="AW42" s="667"/>
      <c r="AX42" s="667"/>
      <c r="AY42" s="668"/>
      <c r="AZ42" s="605">
        <v>474813</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333</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1217107</v>
      </c>
      <c r="CS42" s="634"/>
      <c r="CT42" s="634"/>
      <c r="CU42" s="634"/>
      <c r="CV42" s="634"/>
      <c r="CW42" s="634"/>
      <c r="CX42" s="634"/>
      <c r="CY42" s="635"/>
      <c r="CZ42" s="624">
        <v>13.3</v>
      </c>
      <c r="DA42" s="636"/>
      <c r="DB42" s="636"/>
      <c r="DC42" s="637"/>
      <c r="DD42" s="627">
        <v>140657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358</v>
      </c>
      <c r="CD43" s="618" t="s">
        <v>359</v>
      </c>
      <c r="CE43" s="619"/>
      <c r="CF43" s="619"/>
      <c r="CG43" s="619"/>
      <c r="CH43" s="619"/>
      <c r="CI43" s="619"/>
      <c r="CJ43" s="619"/>
      <c r="CK43" s="619"/>
      <c r="CL43" s="619"/>
      <c r="CM43" s="619"/>
      <c r="CN43" s="619"/>
      <c r="CO43" s="619"/>
      <c r="CP43" s="619"/>
      <c r="CQ43" s="620"/>
      <c r="CR43" s="621">
        <v>73421</v>
      </c>
      <c r="CS43" s="634"/>
      <c r="CT43" s="634"/>
      <c r="CU43" s="634"/>
      <c r="CV43" s="634"/>
      <c r="CW43" s="634"/>
      <c r="CX43" s="634"/>
      <c r="CY43" s="635"/>
      <c r="CZ43" s="624">
        <v>0.8</v>
      </c>
      <c r="DA43" s="636"/>
      <c r="DB43" s="636"/>
      <c r="DC43" s="637"/>
      <c r="DD43" s="627" t="s">
        <v>237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361</v>
      </c>
      <c r="CG44" s="619"/>
      <c r="CH44" s="619"/>
      <c r="CI44" s="619"/>
      <c r="CJ44" s="619"/>
      <c r="CK44" s="619"/>
      <c r="CL44" s="619"/>
      <c r="CM44" s="619"/>
      <c r="CN44" s="619"/>
      <c r="CO44" s="619"/>
      <c r="CP44" s="619"/>
      <c r="CQ44" s="620"/>
      <c r="CR44" s="621">
        <v>1217107</v>
      </c>
      <c r="CS44" s="622"/>
      <c r="CT44" s="622"/>
      <c r="CU44" s="622"/>
      <c r="CV44" s="622"/>
      <c r="CW44" s="622"/>
      <c r="CX44" s="622"/>
      <c r="CY44" s="623"/>
      <c r="CZ44" s="624">
        <v>13.3</v>
      </c>
      <c r="DA44" s="625"/>
      <c r="DB44" s="625"/>
      <c r="DC44" s="626"/>
      <c r="DD44" s="627">
        <v>140657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1135701</v>
      </c>
      <c r="CS45" s="634"/>
      <c r="CT45" s="634"/>
      <c r="CU45" s="634"/>
      <c r="CV45" s="634"/>
      <c r="CW45" s="634"/>
      <c r="CX45" s="634"/>
      <c r="CY45" s="635"/>
      <c r="CZ45" s="624">
        <v>12.4</v>
      </c>
      <c r="DA45" s="636"/>
      <c r="DB45" s="636"/>
      <c r="DC45" s="637"/>
      <c r="DD45" s="627">
        <v>123991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364</v>
      </c>
      <c r="CG46" s="619"/>
      <c r="CH46" s="619"/>
      <c r="CI46" s="619"/>
      <c r="CJ46" s="619"/>
      <c r="CK46" s="619"/>
      <c r="CL46" s="619"/>
      <c r="CM46" s="619"/>
      <c r="CN46" s="619"/>
      <c r="CO46" s="619"/>
      <c r="CP46" s="619"/>
      <c r="CQ46" s="620"/>
      <c r="CR46" s="621">
        <v>81406</v>
      </c>
      <c r="CS46" s="622"/>
      <c r="CT46" s="622"/>
      <c r="CU46" s="622"/>
      <c r="CV46" s="622"/>
      <c r="CW46" s="622"/>
      <c r="CX46" s="622"/>
      <c r="CY46" s="623"/>
      <c r="CZ46" s="624">
        <v>0.9</v>
      </c>
      <c r="DA46" s="625"/>
      <c r="DB46" s="625"/>
      <c r="DC46" s="626"/>
      <c r="DD46" s="627">
        <v>16666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365</v>
      </c>
      <c r="CG47" s="619"/>
      <c r="CH47" s="619"/>
      <c r="CI47" s="619"/>
      <c r="CJ47" s="619"/>
      <c r="CK47" s="619"/>
      <c r="CL47" s="619"/>
      <c r="CM47" s="619"/>
      <c r="CN47" s="619"/>
      <c r="CO47" s="619"/>
      <c r="CP47" s="619"/>
      <c r="CQ47" s="620"/>
      <c r="CR47" s="621" t="s">
        <v>237</v>
      </c>
      <c r="CS47" s="634"/>
      <c r="CT47" s="634"/>
      <c r="CU47" s="634"/>
      <c r="CV47" s="634"/>
      <c r="CW47" s="634"/>
      <c r="CX47" s="634"/>
      <c r="CY47" s="635"/>
      <c r="CZ47" s="624" t="s">
        <v>230</v>
      </c>
      <c r="DA47" s="636"/>
      <c r="DB47" s="636"/>
      <c r="DC47" s="637"/>
      <c r="DD47" s="627" t="s">
        <v>237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366</v>
      </c>
      <c r="CG48" s="619"/>
      <c r="CH48" s="619"/>
      <c r="CI48" s="619"/>
      <c r="CJ48" s="619"/>
      <c r="CK48" s="619"/>
      <c r="CL48" s="619"/>
      <c r="CM48" s="619"/>
      <c r="CN48" s="619"/>
      <c r="CO48" s="619"/>
      <c r="CP48" s="619"/>
      <c r="CQ48" s="620"/>
      <c r="CR48" s="621" t="s">
        <v>237</v>
      </c>
      <c r="CS48" s="622"/>
      <c r="CT48" s="622"/>
      <c r="CU48" s="622"/>
      <c r="CV48" s="622"/>
      <c r="CW48" s="622"/>
      <c r="CX48" s="622"/>
      <c r="CY48" s="623"/>
      <c r="CZ48" s="624" t="s">
        <v>237</v>
      </c>
      <c r="DA48" s="625"/>
      <c r="DB48" s="625"/>
      <c r="DC48" s="626"/>
      <c r="DD48" s="627" t="s">
        <v>237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367</v>
      </c>
      <c r="CE49" s="603"/>
      <c r="CF49" s="603"/>
      <c r="CG49" s="603"/>
      <c r="CH49" s="603"/>
      <c r="CI49" s="603"/>
      <c r="CJ49" s="603"/>
      <c r="CK49" s="603"/>
      <c r="CL49" s="603"/>
      <c r="CM49" s="603"/>
      <c r="CN49" s="603"/>
      <c r="CO49" s="603"/>
      <c r="CP49" s="603"/>
      <c r="CQ49" s="604"/>
      <c r="CR49" s="605">
        <v>9177077</v>
      </c>
      <c r="CS49" s="606"/>
      <c r="CT49" s="606"/>
      <c r="CU49" s="606"/>
      <c r="CV49" s="606"/>
      <c r="CW49" s="606"/>
      <c r="CX49" s="606"/>
      <c r="CY49" s="607"/>
      <c r="CZ49" s="608">
        <v>100</v>
      </c>
      <c r="DA49" s="609"/>
      <c r="DB49" s="609"/>
      <c r="DC49" s="610"/>
      <c r="DD49" s="611">
        <v>5291938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GRq50sY7JPQsc/WA65Gxu+83rwlWPX8WF/VVrh0Mg14Ys7Zyi6WbKb2lOz8jYVcqaFUoNYQcYOlzXEzyEFcQCQ==" saltValue="bssZ2WZtDK8X7K5SriE9+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8" scale="91" orientation="landscape" horizontalDpi="0" verticalDpi="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G1" zoomScale="70" zoomScaleNormal="25" zoomScaleSheetLayoutView="70" workbookViewId="0">
      <selection activeCell="CA112" sqref="CA112:CE112"/>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369</v>
      </c>
      <c r="DK2" s="1092"/>
      <c r="DL2" s="1092"/>
      <c r="DM2" s="1092"/>
      <c r="DN2" s="1092"/>
      <c r="DO2" s="1093"/>
      <c r="DP2" s="228"/>
      <c r="DQ2" s="1091" t="s">
        <v>370</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4"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4" t="s">
        <v>387</v>
      </c>
      <c r="DH5" s="1085"/>
      <c r="DI5" s="1085"/>
      <c r="DJ5" s="1085"/>
      <c r="DK5" s="1086"/>
      <c r="DL5" s="1084" t="s">
        <v>388</v>
      </c>
      <c r="DM5" s="1085"/>
      <c r="DN5" s="1085"/>
      <c r="DO5" s="1085"/>
      <c r="DP5" s="1086"/>
      <c r="DQ5" s="1001" t="s">
        <v>389</v>
      </c>
      <c r="DR5" s="1002"/>
      <c r="DS5" s="1002"/>
      <c r="DT5" s="1002"/>
      <c r="DU5" s="1003"/>
      <c r="DV5" s="1001" t="s">
        <v>380</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390</v>
      </c>
      <c r="C7" s="1048"/>
      <c r="D7" s="1048"/>
      <c r="E7" s="1048"/>
      <c r="F7" s="1048"/>
      <c r="G7" s="1048"/>
      <c r="H7" s="1048"/>
      <c r="I7" s="1048"/>
      <c r="J7" s="1048"/>
      <c r="K7" s="1048"/>
      <c r="L7" s="1048"/>
      <c r="M7" s="1048"/>
      <c r="N7" s="1048"/>
      <c r="O7" s="1048"/>
      <c r="P7" s="1049"/>
      <c r="Q7" s="1102">
        <v>9554</v>
      </c>
      <c r="R7" s="1103"/>
      <c r="S7" s="1103"/>
      <c r="T7" s="1103"/>
      <c r="U7" s="1103"/>
      <c r="V7" s="1103">
        <v>9177</v>
      </c>
      <c r="W7" s="1103"/>
      <c r="X7" s="1103"/>
      <c r="Y7" s="1103"/>
      <c r="Z7" s="1103"/>
      <c r="AA7" s="1103">
        <v>377</v>
      </c>
      <c r="AB7" s="1103"/>
      <c r="AC7" s="1103"/>
      <c r="AD7" s="1103"/>
      <c r="AE7" s="1104"/>
      <c r="AF7" s="1105">
        <v>363</v>
      </c>
      <c r="AG7" s="1106"/>
      <c r="AH7" s="1106"/>
      <c r="AI7" s="1106"/>
      <c r="AJ7" s="1107"/>
      <c r="AK7" s="1108">
        <v>0</v>
      </c>
      <c r="AL7" s="1109"/>
      <c r="AM7" s="1109"/>
      <c r="AN7" s="1109"/>
      <c r="AO7" s="1109"/>
      <c r="AP7" s="1109">
        <v>8109</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392</v>
      </c>
      <c r="B23" s="937" t="s">
        <v>393</v>
      </c>
      <c r="C23" s="938"/>
      <c r="D23" s="938"/>
      <c r="E23" s="938"/>
      <c r="F23" s="938"/>
      <c r="G23" s="938"/>
      <c r="H23" s="938"/>
      <c r="I23" s="938"/>
      <c r="J23" s="938"/>
      <c r="K23" s="938"/>
      <c r="L23" s="938"/>
      <c r="M23" s="938"/>
      <c r="N23" s="938"/>
      <c r="O23" s="938"/>
      <c r="P23" s="948"/>
      <c r="Q23" s="1067">
        <v>9554</v>
      </c>
      <c r="R23" s="1061"/>
      <c r="S23" s="1061"/>
      <c r="T23" s="1061"/>
      <c r="U23" s="1061"/>
      <c r="V23" s="1061">
        <v>9177</v>
      </c>
      <c r="W23" s="1061"/>
      <c r="X23" s="1061"/>
      <c r="Y23" s="1061"/>
      <c r="Z23" s="1061"/>
      <c r="AA23" s="1061">
        <v>377</v>
      </c>
      <c r="AB23" s="1061"/>
      <c r="AC23" s="1061"/>
      <c r="AD23" s="1061"/>
      <c r="AE23" s="1068"/>
      <c r="AF23" s="1069">
        <v>363</v>
      </c>
      <c r="AG23" s="1061"/>
      <c r="AH23" s="1061"/>
      <c r="AI23" s="1061"/>
      <c r="AJ23" s="1070"/>
      <c r="AK23" s="1071"/>
      <c r="AL23" s="1072"/>
      <c r="AM23" s="1072"/>
      <c r="AN23" s="1072"/>
      <c r="AO23" s="1072"/>
      <c r="AP23" s="1061">
        <v>8109</v>
      </c>
      <c r="AQ23" s="1061"/>
      <c r="AR23" s="1061"/>
      <c r="AS23" s="1061"/>
      <c r="AT23" s="1061"/>
      <c r="AU23" s="1062"/>
      <c r="AV23" s="1062"/>
      <c r="AW23" s="1062"/>
      <c r="AX23" s="1062"/>
      <c r="AY23" s="1063"/>
      <c r="AZ23" s="1064" t="s">
        <v>230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373</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55" t="s">
        <v>399</v>
      </c>
      <c r="AG26" s="1008"/>
      <c r="AH26" s="1008"/>
      <c r="AI26" s="1008"/>
      <c r="AJ26" s="1056"/>
      <c r="AK26" s="1002" t="s">
        <v>400</v>
      </c>
      <c r="AL26" s="1002"/>
      <c r="AM26" s="1002"/>
      <c r="AN26" s="1002"/>
      <c r="AO26" s="1003"/>
      <c r="AP26" s="1001" t="s">
        <v>401</v>
      </c>
      <c r="AQ26" s="1002"/>
      <c r="AR26" s="1002"/>
      <c r="AS26" s="1002"/>
      <c r="AT26" s="1003"/>
      <c r="AU26" s="1001" t="s">
        <v>402</v>
      </c>
      <c r="AV26" s="1002"/>
      <c r="AW26" s="1002"/>
      <c r="AX26" s="1002"/>
      <c r="AY26" s="1003"/>
      <c r="AZ26" s="1001" t="s">
        <v>403</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404</v>
      </c>
      <c r="C28" s="1048"/>
      <c r="D28" s="1048"/>
      <c r="E28" s="1048"/>
      <c r="F28" s="1048"/>
      <c r="G28" s="1048"/>
      <c r="H28" s="1048"/>
      <c r="I28" s="1048"/>
      <c r="J28" s="1048"/>
      <c r="K28" s="1048"/>
      <c r="L28" s="1048"/>
      <c r="M28" s="1048"/>
      <c r="N28" s="1048"/>
      <c r="O28" s="1048"/>
      <c r="P28" s="1049"/>
      <c r="Q28" s="1050">
        <v>1987</v>
      </c>
      <c r="R28" s="1051"/>
      <c r="S28" s="1051"/>
      <c r="T28" s="1051"/>
      <c r="U28" s="1051"/>
      <c r="V28" s="1051">
        <v>1918</v>
      </c>
      <c r="W28" s="1051"/>
      <c r="X28" s="1051"/>
      <c r="Y28" s="1051"/>
      <c r="Z28" s="1051"/>
      <c r="AA28" s="1051">
        <v>69</v>
      </c>
      <c r="AB28" s="1051"/>
      <c r="AC28" s="1051"/>
      <c r="AD28" s="1051"/>
      <c r="AE28" s="1052"/>
      <c r="AF28" s="1053">
        <v>69</v>
      </c>
      <c r="AG28" s="1051"/>
      <c r="AH28" s="1051"/>
      <c r="AI28" s="1051"/>
      <c r="AJ28" s="1054"/>
      <c r="AK28" s="1042">
        <v>206</v>
      </c>
      <c r="AL28" s="1043"/>
      <c r="AM28" s="1043"/>
      <c r="AN28" s="1043"/>
      <c r="AO28" s="1043"/>
      <c r="AP28" s="1043">
        <v>0</v>
      </c>
      <c r="AQ28" s="1043"/>
      <c r="AR28" s="1043"/>
      <c r="AS28" s="1043"/>
      <c r="AT28" s="1043"/>
      <c r="AU28" s="1043">
        <v>0</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405</v>
      </c>
      <c r="C29" s="1031"/>
      <c r="D29" s="1031"/>
      <c r="E29" s="1031"/>
      <c r="F29" s="1031"/>
      <c r="G29" s="1031"/>
      <c r="H29" s="1031"/>
      <c r="I29" s="1031"/>
      <c r="J29" s="1031"/>
      <c r="K29" s="1031"/>
      <c r="L29" s="1031"/>
      <c r="M29" s="1031"/>
      <c r="N29" s="1031"/>
      <c r="O29" s="1031"/>
      <c r="P29" s="1032"/>
      <c r="Q29" s="1038">
        <v>135</v>
      </c>
      <c r="R29" s="1039"/>
      <c r="S29" s="1039"/>
      <c r="T29" s="1039"/>
      <c r="U29" s="1039"/>
      <c r="V29" s="1039">
        <v>134</v>
      </c>
      <c r="W29" s="1039"/>
      <c r="X29" s="1039"/>
      <c r="Y29" s="1039"/>
      <c r="Z29" s="1039"/>
      <c r="AA29" s="1039">
        <v>1</v>
      </c>
      <c r="AB29" s="1039"/>
      <c r="AC29" s="1039"/>
      <c r="AD29" s="1039"/>
      <c r="AE29" s="1040"/>
      <c r="AF29" s="1035">
        <v>1</v>
      </c>
      <c r="AG29" s="1036"/>
      <c r="AH29" s="1036"/>
      <c r="AI29" s="1036"/>
      <c r="AJ29" s="1037"/>
      <c r="AK29" s="980">
        <v>55</v>
      </c>
      <c r="AL29" s="971"/>
      <c r="AM29" s="971"/>
      <c r="AN29" s="971"/>
      <c r="AO29" s="971"/>
      <c r="AP29" s="971">
        <v>0</v>
      </c>
      <c r="AQ29" s="971"/>
      <c r="AR29" s="971"/>
      <c r="AS29" s="971"/>
      <c r="AT29" s="971"/>
      <c r="AU29" s="971">
        <v>0</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406</v>
      </c>
      <c r="C30" s="1031"/>
      <c r="D30" s="1031"/>
      <c r="E30" s="1031"/>
      <c r="F30" s="1031"/>
      <c r="G30" s="1031"/>
      <c r="H30" s="1031"/>
      <c r="I30" s="1031"/>
      <c r="J30" s="1031"/>
      <c r="K30" s="1031"/>
      <c r="L30" s="1031"/>
      <c r="M30" s="1031"/>
      <c r="N30" s="1031"/>
      <c r="O30" s="1031"/>
      <c r="P30" s="1032"/>
      <c r="Q30" s="1038">
        <v>474</v>
      </c>
      <c r="R30" s="1039"/>
      <c r="S30" s="1039"/>
      <c r="T30" s="1039"/>
      <c r="U30" s="1039"/>
      <c r="V30" s="1039">
        <v>399</v>
      </c>
      <c r="W30" s="1039"/>
      <c r="X30" s="1039"/>
      <c r="Y30" s="1039"/>
      <c r="Z30" s="1039"/>
      <c r="AA30" s="1039">
        <v>75</v>
      </c>
      <c r="AB30" s="1039"/>
      <c r="AC30" s="1039"/>
      <c r="AD30" s="1039"/>
      <c r="AE30" s="1040"/>
      <c r="AF30" s="1035">
        <v>232</v>
      </c>
      <c r="AG30" s="1036"/>
      <c r="AH30" s="1036"/>
      <c r="AI30" s="1036"/>
      <c r="AJ30" s="1037"/>
      <c r="AK30" s="980">
        <v>2</v>
      </c>
      <c r="AL30" s="971"/>
      <c r="AM30" s="971"/>
      <c r="AN30" s="971"/>
      <c r="AO30" s="971"/>
      <c r="AP30" s="971">
        <v>769</v>
      </c>
      <c r="AQ30" s="971"/>
      <c r="AR30" s="971"/>
      <c r="AS30" s="971"/>
      <c r="AT30" s="971"/>
      <c r="AU30" s="971">
        <v>0</v>
      </c>
      <c r="AV30" s="971"/>
      <c r="AW30" s="971"/>
      <c r="AX30" s="971"/>
      <c r="AY30" s="971"/>
      <c r="AZ30" s="1041"/>
      <c r="BA30" s="1041"/>
      <c r="BB30" s="1041"/>
      <c r="BC30" s="1041"/>
      <c r="BD30" s="1041"/>
      <c r="BE30" s="972" t="s">
        <v>407</v>
      </c>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408</v>
      </c>
      <c r="C31" s="1031"/>
      <c r="D31" s="1031"/>
      <c r="E31" s="1031"/>
      <c r="F31" s="1031"/>
      <c r="G31" s="1031"/>
      <c r="H31" s="1031"/>
      <c r="I31" s="1031"/>
      <c r="J31" s="1031"/>
      <c r="K31" s="1031"/>
      <c r="L31" s="1031"/>
      <c r="M31" s="1031"/>
      <c r="N31" s="1031"/>
      <c r="O31" s="1031"/>
      <c r="P31" s="1032"/>
      <c r="Q31" s="1038">
        <v>463</v>
      </c>
      <c r="R31" s="1039"/>
      <c r="S31" s="1039"/>
      <c r="T31" s="1039"/>
      <c r="U31" s="1039"/>
      <c r="V31" s="1039">
        <v>407</v>
      </c>
      <c r="W31" s="1039"/>
      <c r="X31" s="1039"/>
      <c r="Y31" s="1039"/>
      <c r="Z31" s="1039"/>
      <c r="AA31" s="1039">
        <v>56</v>
      </c>
      <c r="AB31" s="1039"/>
      <c r="AC31" s="1039"/>
      <c r="AD31" s="1039"/>
      <c r="AE31" s="1040"/>
      <c r="AF31" s="1035">
        <v>33</v>
      </c>
      <c r="AG31" s="1036"/>
      <c r="AH31" s="1036"/>
      <c r="AI31" s="1036"/>
      <c r="AJ31" s="1037"/>
      <c r="AK31" s="980">
        <v>230</v>
      </c>
      <c r="AL31" s="971"/>
      <c r="AM31" s="971"/>
      <c r="AN31" s="971"/>
      <c r="AO31" s="971"/>
      <c r="AP31" s="971">
        <v>779</v>
      </c>
      <c r="AQ31" s="971"/>
      <c r="AR31" s="971"/>
      <c r="AS31" s="971"/>
      <c r="AT31" s="971"/>
      <c r="AU31" s="971">
        <v>665</v>
      </c>
      <c r="AV31" s="971"/>
      <c r="AW31" s="971"/>
      <c r="AX31" s="971"/>
      <c r="AY31" s="971"/>
      <c r="AZ31" s="1041"/>
      <c r="BA31" s="1041"/>
      <c r="BB31" s="1041"/>
      <c r="BC31" s="1041"/>
      <c r="BD31" s="1041"/>
      <c r="BE31" s="972" t="s">
        <v>409</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392</v>
      </c>
      <c r="B63" s="937" t="s">
        <v>411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335</v>
      </c>
      <c r="AG63" s="959"/>
      <c r="AH63" s="959"/>
      <c r="AI63" s="959"/>
      <c r="AJ63" s="1022"/>
      <c r="AK63" s="1023"/>
      <c r="AL63" s="963"/>
      <c r="AM63" s="963"/>
      <c r="AN63" s="963"/>
      <c r="AO63" s="963"/>
      <c r="AP63" s="959">
        <v>1548</v>
      </c>
      <c r="AQ63" s="959"/>
      <c r="AR63" s="959"/>
      <c r="AS63" s="959"/>
      <c r="AT63" s="959"/>
      <c r="AU63" s="959">
        <v>665</v>
      </c>
      <c r="AV63" s="959"/>
      <c r="AW63" s="959"/>
      <c r="AX63" s="959"/>
      <c r="AY63" s="959"/>
      <c r="AZ63" s="1017"/>
      <c r="BA63" s="1017"/>
      <c r="BB63" s="1017"/>
      <c r="BC63" s="1017"/>
      <c r="BD63" s="1017"/>
      <c r="BE63" s="960"/>
      <c r="BF63" s="960"/>
      <c r="BG63" s="960"/>
      <c r="BH63" s="960"/>
      <c r="BI63" s="961"/>
      <c r="BJ63" s="1018" t="s">
        <v>230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413</v>
      </c>
      <c r="B66" s="996"/>
      <c r="C66" s="996"/>
      <c r="D66" s="996"/>
      <c r="E66" s="996"/>
      <c r="F66" s="996"/>
      <c r="G66" s="996"/>
      <c r="H66" s="996"/>
      <c r="I66" s="996"/>
      <c r="J66" s="996"/>
      <c r="K66" s="996"/>
      <c r="L66" s="996"/>
      <c r="M66" s="996"/>
      <c r="N66" s="996"/>
      <c r="O66" s="996"/>
      <c r="P66" s="997"/>
      <c r="Q66" s="1001" t="s">
        <v>396</v>
      </c>
      <c r="R66" s="1002"/>
      <c r="S66" s="1002"/>
      <c r="T66" s="1002"/>
      <c r="U66" s="1003"/>
      <c r="V66" s="1001" t="s">
        <v>397</v>
      </c>
      <c r="W66" s="1002"/>
      <c r="X66" s="1002"/>
      <c r="Y66" s="1002"/>
      <c r="Z66" s="1003"/>
      <c r="AA66" s="1001" t="s">
        <v>398</v>
      </c>
      <c r="AB66" s="1002"/>
      <c r="AC66" s="1002"/>
      <c r="AD66" s="1002"/>
      <c r="AE66" s="1003"/>
      <c r="AF66" s="1007" t="s">
        <v>399</v>
      </c>
      <c r="AG66" s="1008"/>
      <c r="AH66" s="1008"/>
      <c r="AI66" s="1008"/>
      <c r="AJ66" s="1009"/>
      <c r="AK66" s="1001" t="s">
        <v>400</v>
      </c>
      <c r="AL66" s="996"/>
      <c r="AM66" s="996"/>
      <c r="AN66" s="996"/>
      <c r="AO66" s="997"/>
      <c r="AP66" s="1001" t="s">
        <v>401</v>
      </c>
      <c r="AQ66" s="1002"/>
      <c r="AR66" s="1002"/>
      <c r="AS66" s="1002"/>
      <c r="AT66" s="1003"/>
      <c r="AU66" s="1001" t="s">
        <v>414</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568</v>
      </c>
      <c r="C68" s="986"/>
      <c r="D68" s="986"/>
      <c r="E68" s="986"/>
      <c r="F68" s="986"/>
      <c r="G68" s="986"/>
      <c r="H68" s="986"/>
      <c r="I68" s="986"/>
      <c r="J68" s="986"/>
      <c r="K68" s="986"/>
      <c r="L68" s="986"/>
      <c r="M68" s="986"/>
      <c r="N68" s="986"/>
      <c r="O68" s="986"/>
      <c r="P68" s="987"/>
      <c r="Q68" s="988">
        <v>5231</v>
      </c>
      <c r="R68" s="982"/>
      <c r="S68" s="982"/>
      <c r="T68" s="982"/>
      <c r="U68" s="982"/>
      <c r="V68" s="982">
        <v>5208</v>
      </c>
      <c r="W68" s="982"/>
      <c r="X68" s="982"/>
      <c r="Y68" s="982"/>
      <c r="Z68" s="982"/>
      <c r="AA68" s="982">
        <v>23</v>
      </c>
      <c r="AB68" s="982"/>
      <c r="AC68" s="982"/>
      <c r="AD68" s="982"/>
      <c r="AE68" s="982"/>
      <c r="AF68" s="982">
        <v>23</v>
      </c>
      <c r="AG68" s="982"/>
      <c r="AH68" s="982"/>
      <c r="AI68" s="982"/>
      <c r="AJ68" s="982"/>
      <c r="AK68" s="982">
        <v>0</v>
      </c>
      <c r="AL68" s="982"/>
      <c r="AM68" s="982"/>
      <c r="AN68" s="982"/>
      <c r="AO68" s="982"/>
      <c r="AP68" s="982">
        <v>50</v>
      </c>
      <c r="AQ68" s="982"/>
      <c r="AR68" s="982"/>
      <c r="AS68" s="982"/>
      <c r="AT68" s="982"/>
      <c r="AU68" s="982">
        <v>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569</v>
      </c>
      <c r="C69" s="975"/>
      <c r="D69" s="975"/>
      <c r="E69" s="975"/>
      <c r="F69" s="975"/>
      <c r="G69" s="975"/>
      <c r="H69" s="975"/>
      <c r="I69" s="975"/>
      <c r="J69" s="975"/>
      <c r="K69" s="975"/>
      <c r="L69" s="975"/>
      <c r="M69" s="975"/>
      <c r="N69" s="975"/>
      <c r="O69" s="975"/>
      <c r="P69" s="976"/>
      <c r="Q69" s="977">
        <v>834</v>
      </c>
      <c r="R69" s="971"/>
      <c r="S69" s="971"/>
      <c r="T69" s="971"/>
      <c r="U69" s="971"/>
      <c r="V69" s="971">
        <v>764</v>
      </c>
      <c r="W69" s="971"/>
      <c r="X69" s="971"/>
      <c r="Y69" s="971"/>
      <c r="Z69" s="971"/>
      <c r="AA69" s="971">
        <v>70</v>
      </c>
      <c r="AB69" s="971"/>
      <c r="AC69" s="971"/>
      <c r="AD69" s="971"/>
      <c r="AE69" s="971"/>
      <c r="AF69" s="971">
        <v>8</v>
      </c>
      <c r="AG69" s="971"/>
      <c r="AH69" s="971"/>
      <c r="AI69" s="971"/>
      <c r="AJ69" s="971"/>
      <c r="AK69" s="971">
        <v>0</v>
      </c>
      <c r="AL69" s="971"/>
      <c r="AM69" s="971"/>
      <c r="AN69" s="971"/>
      <c r="AO69" s="971"/>
      <c r="AP69" s="971">
        <v>433</v>
      </c>
      <c r="AQ69" s="971"/>
      <c r="AR69" s="971"/>
      <c r="AS69" s="971"/>
      <c r="AT69" s="971"/>
      <c r="AU69" s="971">
        <v>244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570</v>
      </c>
      <c r="C70" s="975"/>
      <c r="D70" s="975"/>
      <c r="E70" s="975"/>
      <c r="F70" s="975"/>
      <c r="G70" s="975"/>
      <c r="H70" s="975"/>
      <c r="I70" s="975"/>
      <c r="J70" s="975"/>
      <c r="K70" s="975"/>
      <c r="L70" s="975"/>
      <c r="M70" s="975"/>
      <c r="N70" s="975"/>
      <c r="O70" s="975"/>
      <c r="P70" s="976"/>
      <c r="Q70" s="977">
        <v>462</v>
      </c>
      <c r="R70" s="971"/>
      <c r="S70" s="971"/>
      <c r="T70" s="971"/>
      <c r="U70" s="971"/>
      <c r="V70" s="971">
        <v>450</v>
      </c>
      <c r="W70" s="971"/>
      <c r="X70" s="971"/>
      <c r="Y70" s="971"/>
      <c r="Z70" s="971"/>
      <c r="AA70" s="971">
        <v>11</v>
      </c>
      <c r="AB70" s="971"/>
      <c r="AC70" s="971"/>
      <c r="AD70" s="971"/>
      <c r="AE70" s="971"/>
      <c r="AF70" s="971">
        <v>5</v>
      </c>
      <c r="AG70" s="971"/>
      <c r="AH70" s="971"/>
      <c r="AI70" s="971"/>
      <c r="AJ70" s="971"/>
      <c r="AK70" s="971">
        <v>0</v>
      </c>
      <c r="AL70" s="971"/>
      <c r="AM70" s="971"/>
      <c r="AN70" s="971"/>
      <c r="AO70" s="971"/>
      <c r="AP70" s="971">
        <v>160</v>
      </c>
      <c r="AQ70" s="971"/>
      <c r="AR70" s="971"/>
      <c r="AS70" s="971"/>
      <c r="AT70" s="971"/>
      <c r="AU70" s="971">
        <v>90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392</v>
      </c>
      <c r="B88" s="937" t="s">
        <v>415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416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418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419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424</v>
      </c>
      <c r="AB109" s="896"/>
      <c r="AC109" s="896"/>
      <c r="AD109" s="896"/>
      <c r="AE109" s="897"/>
      <c r="AF109" s="898" t="s">
        <v>425</v>
      </c>
      <c r="AG109" s="896"/>
      <c r="AH109" s="896"/>
      <c r="AI109" s="896"/>
      <c r="AJ109" s="897"/>
      <c r="AK109" s="898" t="s">
        <v>310</v>
      </c>
      <c r="AL109" s="896"/>
      <c r="AM109" s="896"/>
      <c r="AN109" s="896"/>
      <c r="AO109" s="897"/>
      <c r="AP109" s="898" t="s">
        <v>426</v>
      </c>
      <c r="AQ109" s="896"/>
      <c r="AR109" s="896"/>
      <c r="AS109" s="896"/>
      <c r="AT109" s="929"/>
      <c r="AU109" s="895" t="s">
        <v>423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424</v>
      </c>
      <c r="BR109" s="896"/>
      <c r="BS109" s="896"/>
      <c r="BT109" s="896"/>
      <c r="BU109" s="897"/>
      <c r="BV109" s="898" t="s">
        <v>425</v>
      </c>
      <c r="BW109" s="896"/>
      <c r="BX109" s="896"/>
      <c r="BY109" s="896"/>
      <c r="BZ109" s="897"/>
      <c r="CA109" s="898" t="s">
        <v>310</v>
      </c>
      <c r="CB109" s="896"/>
      <c r="CC109" s="896"/>
      <c r="CD109" s="896"/>
      <c r="CE109" s="897"/>
      <c r="CF109" s="936" t="s">
        <v>426</v>
      </c>
      <c r="CG109" s="936"/>
      <c r="CH109" s="936"/>
      <c r="CI109" s="936"/>
      <c r="CJ109" s="936"/>
      <c r="CK109" s="898" t="s">
        <v>427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424</v>
      </c>
      <c r="DH109" s="896"/>
      <c r="DI109" s="896"/>
      <c r="DJ109" s="896"/>
      <c r="DK109" s="897"/>
      <c r="DL109" s="898" t="s">
        <v>425</v>
      </c>
      <c r="DM109" s="896"/>
      <c r="DN109" s="896"/>
      <c r="DO109" s="896"/>
      <c r="DP109" s="897"/>
      <c r="DQ109" s="898" t="s">
        <v>310</v>
      </c>
      <c r="DR109" s="896"/>
      <c r="DS109" s="896"/>
      <c r="DT109" s="896"/>
      <c r="DU109" s="897"/>
      <c r="DV109" s="898" t="s">
        <v>426</v>
      </c>
      <c r="DW109" s="896"/>
      <c r="DX109" s="896"/>
      <c r="DY109" s="896"/>
      <c r="DZ109" s="929"/>
    </row>
    <row r="110" spans="1:131" s="230" customFormat="1" ht="26.25" customHeight="1" x14ac:dyDescent="0.15">
      <c r="A110" s="807" t="s">
        <v>428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685386</v>
      </c>
      <c r="AB110" s="889"/>
      <c r="AC110" s="889"/>
      <c r="AD110" s="889"/>
      <c r="AE110" s="890"/>
      <c r="AF110" s="891">
        <v>720401</v>
      </c>
      <c r="AG110" s="889"/>
      <c r="AH110" s="889"/>
      <c r="AI110" s="889"/>
      <c r="AJ110" s="890"/>
      <c r="AK110" s="891">
        <v>767122</v>
      </c>
      <c r="AL110" s="889"/>
      <c r="AM110" s="889"/>
      <c r="AN110" s="889"/>
      <c r="AO110" s="890"/>
      <c r="AP110" s="892">
        <v>20.5</v>
      </c>
      <c r="AQ110" s="893"/>
      <c r="AR110" s="893"/>
      <c r="AS110" s="893"/>
      <c r="AT110" s="894"/>
      <c r="AU110" s="930" t="s">
        <v>77</v>
      </c>
      <c r="AV110" s="931"/>
      <c r="AW110" s="931"/>
      <c r="AX110" s="931"/>
      <c r="AY110" s="931"/>
      <c r="AZ110" s="860" t="s">
        <v>429</v>
      </c>
      <c r="BA110" s="808"/>
      <c r="BB110" s="808"/>
      <c r="BC110" s="808"/>
      <c r="BD110" s="808"/>
      <c r="BE110" s="808"/>
      <c r="BF110" s="808"/>
      <c r="BG110" s="808"/>
      <c r="BH110" s="808"/>
      <c r="BI110" s="808"/>
      <c r="BJ110" s="808"/>
      <c r="BK110" s="808"/>
      <c r="BL110" s="808"/>
      <c r="BM110" s="808"/>
      <c r="BN110" s="808"/>
      <c r="BO110" s="808"/>
      <c r="BP110" s="809"/>
      <c r="BQ110" s="861">
        <v>8307189</v>
      </c>
      <c r="BR110" s="842"/>
      <c r="BS110" s="842"/>
      <c r="BT110" s="842"/>
      <c r="BU110" s="842"/>
      <c r="BV110" s="842">
        <v>8344680</v>
      </c>
      <c r="BW110" s="842"/>
      <c r="BX110" s="842"/>
      <c r="BY110" s="842"/>
      <c r="BZ110" s="842"/>
      <c r="CA110" s="842">
        <v>8108799</v>
      </c>
      <c r="CB110" s="842"/>
      <c r="CC110" s="842"/>
      <c r="CD110" s="842"/>
      <c r="CE110" s="842"/>
      <c r="CF110" s="866">
        <v>216.9</v>
      </c>
      <c r="CG110" s="867"/>
      <c r="CH110" s="867"/>
      <c r="CI110" s="867"/>
      <c r="CJ110" s="867"/>
      <c r="CK110" s="926" t="s">
        <v>430</v>
      </c>
      <c r="CL110" s="819"/>
      <c r="CM110" s="860" t="s">
        <v>431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432</v>
      </c>
      <c r="DH110" s="842"/>
      <c r="DI110" s="842"/>
      <c r="DJ110" s="842"/>
      <c r="DK110" s="842"/>
      <c r="DL110" s="842" t="s">
        <v>432</v>
      </c>
      <c r="DM110" s="842"/>
      <c r="DN110" s="842"/>
      <c r="DO110" s="842"/>
      <c r="DP110" s="842"/>
      <c r="DQ110" s="842" t="s">
        <v>230</v>
      </c>
      <c r="DR110" s="842"/>
      <c r="DS110" s="842"/>
      <c r="DT110" s="842"/>
      <c r="DU110" s="842"/>
      <c r="DV110" s="843" t="s">
        <v>230</v>
      </c>
      <c r="DW110" s="843"/>
      <c r="DX110" s="843"/>
      <c r="DY110" s="843"/>
      <c r="DZ110" s="844"/>
    </row>
    <row r="111" spans="1:131" s="230" customFormat="1" ht="26.25" customHeight="1" x14ac:dyDescent="0.15">
      <c r="A111" s="774" t="s">
        <v>433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230</v>
      </c>
      <c r="AB111" s="919"/>
      <c r="AC111" s="919"/>
      <c r="AD111" s="919"/>
      <c r="AE111" s="920"/>
      <c r="AF111" s="921" t="s">
        <v>432</v>
      </c>
      <c r="AG111" s="919"/>
      <c r="AH111" s="919"/>
      <c r="AI111" s="919"/>
      <c r="AJ111" s="920"/>
      <c r="AK111" s="921" t="s">
        <v>230</v>
      </c>
      <c r="AL111" s="919"/>
      <c r="AM111" s="919"/>
      <c r="AN111" s="919"/>
      <c r="AO111" s="920"/>
      <c r="AP111" s="922" t="s">
        <v>434</v>
      </c>
      <c r="AQ111" s="923"/>
      <c r="AR111" s="923"/>
      <c r="AS111" s="923"/>
      <c r="AT111" s="924"/>
      <c r="AU111" s="932"/>
      <c r="AV111" s="933"/>
      <c r="AW111" s="933"/>
      <c r="AX111" s="933"/>
      <c r="AY111" s="933"/>
      <c r="AZ111" s="815" t="s">
        <v>435</v>
      </c>
      <c r="BA111" s="752"/>
      <c r="BB111" s="752"/>
      <c r="BC111" s="752"/>
      <c r="BD111" s="752"/>
      <c r="BE111" s="752"/>
      <c r="BF111" s="752"/>
      <c r="BG111" s="752"/>
      <c r="BH111" s="752"/>
      <c r="BI111" s="752"/>
      <c r="BJ111" s="752"/>
      <c r="BK111" s="752"/>
      <c r="BL111" s="752"/>
      <c r="BM111" s="752"/>
      <c r="BN111" s="752"/>
      <c r="BO111" s="752"/>
      <c r="BP111" s="753"/>
      <c r="BQ111" s="816" t="s">
        <v>432</v>
      </c>
      <c r="BR111" s="817"/>
      <c r="BS111" s="817"/>
      <c r="BT111" s="817"/>
      <c r="BU111" s="817"/>
      <c r="BV111" s="817" t="s">
        <v>434</v>
      </c>
      <c r="BW111" s="817"/>
      <c r="BX111" s="817"/>
      <c r="BY111" s="817"/>
      <c r="BZ111" s="817"/>
      <c r="CA111" s="817" t="s">
        <v>432</v>
      </c>
      <c r="CB111" s="817"/>
      <c r="CC111" s="817"/>
      <c r="CD111" s="817"/>
      <c r="CE111" s="817"/>
      <c r="CF111" s="875" t="s">
        <v>434</v>
      </c>
      <c r="CG111" s="876"/>
      <c r="CH111" s="876"/>
      <c r="CI111" s="876"/>
      <c r="CJ111" s="876"/>
      <c r="CK111" s="927"/>
      <c r="CL111" s="821"/>
      <c r="CM111" s="815" t="s">
        <v>436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432</v>
      </c>
      <c r="DH111" s="817"/>
      <c r="DI111" s="817"/>
      <c r="DJ111" s="817"/>
      <c r="DK111" s="817"/>
      <c r="DL111" s="817" t="s">
        <v>434</v>
      </c>
      <c r="DM111" s="817"/>
      <c r="DN111" s="817"/>
      <c r="DO111" s="817"/>
      <c r="DP111" s="817"/>
      <c r="DQ111" s="817" t="s">
        <v>230</v>
      </c>
      <c r="DR111" s="817"/>
      <c r="DS111" s="817"/>
      <c r="DT111" s="817"/>
      <c r="DU111" s="817"/>
      <c r="DV111" s="794" t="s">
        <v>432</v>
      </c>
      <c r="DW111" s="794"/>
      <c r="DX111" s="794"/>
      <c r="DY111" s="794"/>
      <c r="DZ111" s="795"/>
    </row>
    <row r="112" spans="1:131" s="230" customFormat="1" ht="26.25" customHeight="1" x14ac:dyDescent="0.15">
      <c r="A112" s="912" t="s">
        <v>437</v>
      </c>
      <c r="B112" s="913"/>
      <c r="C112" s="752" t="s">
        <v>438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432</v>
      </c>
      <c r="AB112" s="780"/>
      <c r="AC112" s="780"/>
      <c r="AD112" s="780"/>
      <c r="AE112" s="781"/>
      <c r="AF112" s="782" t="s">
        <v>432</v>
      </c>
      <c r="AG112" s="780"/>
      <c r="AH112" s="780"/>
      <c r="AI112" s="780"/>
      <c r="AJ112" s="781"/>
      <c r="AK112" s="782" t="s">
        <v>432</v>
      </c>
      <c r="AL112" s="780"/>
      <c r="AM112" s="780"/>
      <c r="AN112" s="780"/>
      <c r="AO112" s="781"/>
      <c r="AP112" s="824" t="s">
        <v>432</v>
      </c>
      <c r="AQ112" s="825"/>
      <c r="AR112" s="825"/>
      <c r="AS112" s="825"/>
      <c r="AT112" s="826"/>
      <c r="AU112" s="932"/>
      <c r="AV112" s="933"/>
      <c r="AW112" s="933"/>
      <c r="AX112" s="933"/>
      <c r="AY112" s="933"/>
      <c r="AZ112" s="815" t="s">
        <v>439</v>
      </c>
      <c r="BA112" s="752"/>
      <c r="BB112" s="752"/>
      <c r="BC112" s="752"/>
      <c r="BD112" s="752"/>
      <c r="BE112" s="752"/>
      <c r="BF112" s="752"/>
      <c r="BG112" s="752"/>
      <c r="BH112" s="752"/>
      <c r="BI112" s="752"/>
      <c r="BJ112" s="752"/>
      <c r="BK112" s="752"/>
      <c r="BL112" s="752"/>
      <c r="BM112" s="752"/>
      <c r="BN112" s="752"/>
      <c r="BO112" s="752"/>
      <c r="BP112" s="753"/>
      <c r="BQ112" s="816">
        <v>932978</v>
      </c>
      <c r="BR112" s="817"/>
      <c r="BS112" s="817"/>
      <c r="BT112" s="817"/>
      <c r="BU112" s="817"/>
      <c r="BV112" s="817">
        <v>846826</v>
      </c>
      <c r="BW112" s="817"/>
      <c r="BX112" s="817"/>
      <c r="BY112" s="817"/>
      <c r="BZ112" s="817"/>
      <c r="CA112" s="817">
        <v>881291</v>
      </c>
      <c r="CB112" s="817"/>
      <c r="CC112" s="817"/>
      <c r="CD112" s="817"/>
      <c r="CE112" s="817"/>
      <c r="CF112" s="875">
        <v>23.6</v>
      </c>
      <c r="CG112" s="876"/>
      <c r="CH112" s="876"/>
      <c r="CI112" s="876"/>
      <c r="CJ112" s="876"/>
      <c r="CK112" s="927"/>
      <c r="CL112" s="821"/>
      <c r="CM112" s="815" t="s">
        <v>440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434</v>
      </c>
      <c r="DH112" s="817"/>
      <c r="DI112" s="817"/>
      <c r="DJ112" s="817"/>
      <c r="DK112" s="817"/>
      <c r="DL112" s="817" t="s">
        <v>230</v>
      </c>
      <c r="DM112" s="817"/>
      <c r="DN112" s="817"/>
      <c r="DO112" s="817"/>
      <c r="DP112" s="817"/>
      <c r="DQ112" s="817" t="s">
        <v>432</v>
      </c>
      <c r="DR112" s="817"/>
      <c r="DS112" s="817"/>
      <c r="DT112" s="817"/>
      <c r="DU112" s="817"/>
      <c r="DV112" s="794" t="s">
        <v>432</v>
      </c>
      <c r="DW112" s="794"/>
      <c r="DX112" s="794"/>
      <c r="DY112" s="794"/>
      <c r="DZ112" s="795"/>
    </row>
    <row r="113" spans="1:130" s="230" customFormat="1" ht="26.25" customHeight="1" x14ac:dyDescent="0.15">
      <c r="A113" s="914"/>
      <c r="B113" s="915"/>
      <c r="C113" s="752" t="s">
        <v>441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181131</v>
      </c>
      <c r="AB113" s="919"/>
      <c r="AC113" s="919"/>
      <c r="AD113" s="919"/>
      <c r="AE113" s="920"/>
      <c r="AF113" s="921">
        <v>157214</v>
      </c>
      <c r="AG113" s="919"/>
      <c r="AH113" s="919"/>
      <c r="AI113" s="919"/>
      <c r="AJ113" s="920"/>
      <c r="AK113" s="921">
        <v>168385</v>
      </c>
      <c r="AL113" s="919"/>
      <c r="AM113" s="919"/>
      <c r="AN113" s="919"/>
      <c r="AO113" s="920"/>
      <c r="AP113" s="922">
        <v>4.5</v>
      </c>
      <c r="AQ113" s="923"/>
      <c r="AR113" s="923"/>
      <c r="AS113" s="923"/>
      <c r="AT113" s="924"/>
      <c r="AU113" s="932"/>
      <c r="AV113" s="933"/>
      <c r="AW113" s="933"/>
      <c r="AX113" s="933"/>
      <c r="AY113" s="933"/>
      <c r="AZ113" s="815" t="s">
        <v>442</v>
      </c>
      <c r="BA113" s="752"/>
      <c r="BB113" s="752"/>
      <c r="BC113" s="752"/>
      <c r="BD113" s="752"/>
      <c r="BE113" s="752"/>
      <c r="BF113" s="752"/>
      <c r="BG113" s="752"/>
      <c r="BH113" s="752"/>
      <c r="BI113" s="752"/>
      <c r="BJ113" s="752"/>
      <c r="BK113" s="752"/>
      <c r="BL113" s="752"/>
      <c r="BM113" s="752"/>
      <c r="BN113" s="752"/>
      <c r="BO113" s="752"/>
      <c r="BP113" s="753"/>
      <c r="BQ113" s="816">
        <v>472747</v>
      </c>
      <c r="BR113" s="817"/>
      <c r="BS113" s="817"/>
      <c r="BT113" s="817"/>
      <c r="BU113" s="817"/>
      <c r="BV113" s="817">
        <v>365732</v>
      </c>
      <c r="BW113" s="817"/>
      <c r="BX113" s="817"/>
      <c r="BY113" s="817"/>
      <c r="BZ113" s="817"/>
      <c r="CA113" s="817">
        <v>339504</v>
      </c>
      <c r="CB113" s="817"/>
      <c r="CC113" s="817"/>
      <c r="CD113" s="817"/>
      <c r="CE113" s="817"/>
      <c r="CF113" s="875">
        <v>9.1</v>
      </c>
      <c r="CG113" s="876"/>
      <c r="CH113" s="876"/>
      <c r="CI113" s="876"/>
      <c r="CJ113" s="876"/>
      <c r="CK113" s="927"/>
      <c r="CL113" s="821"/>
      <c r="CM113" s="815" t="s">
        <v>443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432</v>
      </c>
      <c r="DH113" s="780"/>
      <c r="DI113" s="780"/>
      <c r="DJ113" s="780"/>
      <c r="DK113" s="781"/>
      <c r="DL113" s="782" t="s">
        <v>432</v>
      </c>
      <c r="DM113" s="780"/>
      <c r="DN113" s="780"/>
      <c r="DO113" s="780"/>
      <c r="DP113" s="781"/>
      <c r="DQ113" s="782" t="s">
        <v>432</v>
      </c>
      <c r="DR113" s="780"/>
      <c r="DS113" s="780"/>
      <c r="DT113" s="780"/>
      <c r="DU113" s="781"/>
      <c r="DV113" s="824" t="s">
        <v>432</v>
      </c>
      <c r="DW113" s="825"/>
      <c r="DX113" s="825"/>
      <c r="DY113" s="825"/>
      <c r="DZ113" s="826"/>
    </row>
    <row r="114" spans="1:130" s="230" customFormat="1" ht="26.25" customHeight="1" x14ac:dyDescent="0.15">
      <c r="A114" s="914"/>
      <c r="B114" s="915"/>
      <c r="C114" s="752" t="s">
        <v>444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107315</v>
      </c>
      <c r="AB114" s="780"/>
      <c r="AC114" s="780"/>
      <c r="AD114" s="780"/>
      <c r="AE114" s="781"/>
      <c r="AF114" s="782">
        <v>109637</v>
      </c>
      <c r="AG114" s="780"/>
      <c r="AH114" s="780"/>
      <c r="AI114" s="780"/>
      <c r="AJ114" s="781"/>
      <c r="AK114" s="782">
        <v>94077</v>
      </c>
      <c r="AL114" s="780"/>
      <c r="AM114" s="780"/>
      <c r="AN114" s="780"/>
      <c r="AO114" s="781"/>
      <c r="AP114" s="824">
        <v>2.5</v>
      </c>
      <c r="AQ114" s="825"/>
      <c r="AR114" s="825"/>
      <c r="AS114" s="825"/>
      <c r="AT114" s="826"/>
      <c r="AU114" s="932"/>
      <c r="AV114" s="933"/>
      <c r="AW114" s="933"/>
      <c r="AX114" s="933"/>
      <c r="AY114" s="933"/>
      <c r="AZ114" s="815" t="s">
        <v>445</v>
      </c>
      <c r="BA114" s="752"/>
      <c r="BB114" s="752"/>
      <c r="BC114" s="752"/>
      <c r="BD114" s="752"/>
      <c r="BE114" s="752"/>
      <c r="BF114" s="752"/>
      <c r="BG114" s="752"/>
      <c r="BH114" s="752"/>
      <c r="BI114" s="752"/>
      <c r="BJ114" s="752"/>
      <c r="BK114" s="752"/>
      <c r="BL114" s="752"/>
      <c r="BM114" s="752"/>
      <c r="BN114" s="752"/>
      <c r="BO114" s="752"/>
      <c r="BP114" s="753"/>
      <c r="BQ114" s="816">
        <v>14669</v>
      </c>
      <c r="BR114" s="817"/>
      <c r="BS114" s="817"/>
      <c r="BT114" s="817"/>
      <c r="BU114" s="817"/>
      <c r="BV114" s="817">
        <v>43625</v>
      </c>
      <c r="BW114" s="817"/>
      <c r="BX114" s="817"/>
      <c r="BY114" s="817"/>
      <c r="BZ114" s="817"/>
      <c r="CA114" s="817">
        <v>44520</v>
      </c>
      <c r="CB114" s="817"/>
      <c r="CC114" s="817"/>
      <c r="CD114" s="817"/>
      <c r="CE114" s="817"/>
      <c r="CF114" s="875">
        <v>1.2</v>
      </c>
      <c r="CG114" s="876"/>
      <c r="CH114" s="876"/>
      <c r="CI114" s="876"/>
      <c r="CJ114" s="876"/>
      <c r="CK114" s="927"/>
      <c r="CL114" s="821"/>
      <c r="CM114" s="815" t="s">
        <v>446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434</v>
      </c>
      <c r="DH114" s="780"/>
      <c r="DI114" s="780"/>
      <c r="DJ114" s="780"/>
      <c r="DK114" s="781"/>
      <c r="DL114" s="782" t="s">
        <v>230</v>
      </c>
      <c r="DM114" s="780"/>
      <c r="DN114" s="780"/>
      <c r="DO114" s="780"/>
      <c r="DP114" s="781"/>
      <c r="DQ114" s="782" t="s">
        <v>434</v>
      </c>
      <c r="DR114" s="780"/>
      <c r="DS114" s="780"/>
      <c r="DT114" s="780"/>
      <c r="DU114" s="781"/>
      <c r="DV114" s="824" t="s">
        <v>230</v>
      </c>
      <c r="DW114" s="825"/>
      <c r="DX114" s="825"/>
      <c r="DY114" s="825"/>
      <c r="DZ114" s="826"/>
    </row>
    <row r="115" spans="1:130" s="230" customFormat="1" ht="26.25" customHeight="1" x14ac:dyDescent="0.15">
      <c r="A115" s="914"/>
      <c r="B115" s="915"/>
      <c r="C115" s="752" t="s">
        <v>447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432</v>
      </c>
      <c r="AB115" s="919"/>
      <c r="AC115" s="919"/>
      <c r="AD115" s="919"/>
      <c r="AE115" s="920"/>
      <c r="AF115" s="921" t="s">
        <v>432</v>
      </c>
      <c r="AG115" s="919"/>
      <c r="AH115" s="919"/>
      <c r="AI115" s="919"/>
      <c r="AJ115" s="920"/>
      <c r="AK115" s="921" t="s">
        <v>230</v>
      </c>
      <c r="AL115" s="919"/>
      <c r="AM115" s="919"/>
      <c r="AN115" s="919"/>
      <c r="AO115" s="920"/>
      <c r="AP115" s="922" t="s">
        <v>230</v>
      </c>
      <c r="AQ115" s="923"/>
      <c r="AR115" s="923"/>
      <c r="AS115" s="923"/>
      <c r="AT115" s="924"/>
      <c r="AU115" s="932"/>
      <c r="AV115" s="933"/>
      <c r="AW115" s="933"/>
      <c r="AX115" s="933"/>
      <c r="AY115" s="933"/>
      <c r="AZ115" s="815" t="s">
        <v>448</v>
      </c>
      <c r="BA115" s="752"/>
      <c r="BB115" s="752"/>
      <c r="BC115" s="752"/>
      <c r="BD115" s="752"/>
      <c r="BE115" s="752"/>
      <c r="BF115" s="752"/>
      <c r="BG115" s="752"/>
      <c r="BH115" s="752"/>
      <c r="BI115" s="752"/>
      <c r="BJ115" s="752"/>
      <c r="BK115" s="752"/>
      <c r="BL115" s="752"/>
      <c r="BM115" s="752"/>
      <c r="BN115" s="752"/>
      <c r="BO115" s="752"/>
      <c r="BP115" s="753"/>
      <c r="BQ115" s="816" t="s">
        <v>230</v>
      </c>
      <c r="BR115" s="817"/>
      <c r="BS115" s="817"/>
      <c r="BT115" s="817"/>
      <c r="BU115" s="817"/>
      <c r="BV115" s="817" t="s">
        <v>432</v>
      </c>
      <c r="BW115" s="817"/>
      <c r="BX115" s="817"/>
      <c r="BY115" s="817"/>
      <c r="BZ115" s="817"/>
      <c r="CA115" s="817" t="s">
        <v>230</v>
      </c>
      <c r="CB115" s="817"/>
      <c r="CC115" s="817"/>
      <c r="CD115" s="817"/>
      <c r="CE115" s="817"/>
      <c r="CF115" s="875" t="s">
        <v>432</v>
      </c>
      <c r="CG115" s="876"/>
      <c r="CH115" s="876"/>
      <c r="CI115" s="876"/>
      <c r="CJ115" s="876"/>
      <c r="CK115" s="927"/>
      <c r="CL115" s="821"/>
      <c r="CM115" s="815" t="s">
        <v>449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432</v>
      </c>
      <c r="DH115" s="780"/>
      <c r="DI115" s="780"/>
      <c r="DJ115" s="780"/>
      <c r="DK115" s="781"/>
      <c r="DL115" s="782" t="s">
        <v>432</v>
      </c>
      <c r="DM115" s="780"/>
      <c r="DN115" s="780"/>
      <c r="DO115" s="780"/>
      <c r="DP115" s="781"/>
      <c r="DQ115" s="782" t="s">
        <v>432</v>
      </c>
      <c r="DR115" s="780"/>
      <c r="DS115" s="780"/>
      <c r="DT115" s="780"/>
      <c r="DU115" s="781"/>
      <c r="DV115" s="824" t="s">
        <v>230</v>
      </c>
      <c r="DW115" s="825"/>
      <c r="DX115" s="825"/>
      <c r="DY115" s="825"/>
      <c r="DZ115" s="826"/>
    </row>
    <row r="116" spans="1:130" s="230" customFormat="1" ht="26.25" customHeight="1" x14ac:dyDescent="0.15">
      <c r="A116" s="916"/>
      <c r="B116" s="917"/>
      <c r="C116" s="839" t="s">
        <v>450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1349</v>
      </c>
      <c r="AB116" s="780"/>
      <c r="AC116" s="780"/>
      <c r="AD116" s="780"/>
      <c r="AE116" s="781"/>
      <c r="AF116" s="782">
        <v>345</v>
      </c>
      <c r="AG116" s="780"/>
      <c r="AH116" s="780"/>
      <c r="AI116" s="780"/>
      <c r="AJ116" s="781"/>
      <c r="AK116" s="782">
        <v>452</v>
      </c>
      <c r="AL116" s="780"/>
      <c r="AM116" s="780"/>
      <c r="AN116" s="780"/>
      <c r="AO116" s="781"/>
      <c r="AP116" s="824">
        <v>0</v>
      </c>
      <c r="AQ116" s="825"/>
      <c r="AR116" s="825"/>
      <c r="AS116" s="825"/>
      <c r="AT116" s="826"/>
      <c r="AU116" s="932"/>
      <c r="AV116" s="933"/>
      <c r="AW116" s="933"/>
      <c r="AX116" s="933"/>
      <c r="AY116" s="933"/>
      <c r="AZ116" s="909" t="s">
        <v>451</v>
      </c>
      <c r="BA116" s="910"/>
      <c r="BB116" s="910"/>
      <c r="BC116" s="910"/>
      <c r="BD116" s="910"/>
      <c r="BE116" s="910"/>
      <c r="BF116" s="910"/>
      <c r="BG116" s="910"/>
      <c r="BH116" s="910"/>
      <c r="BI116" s="910"/>
      <c r="BJ116" s="910"/>
      <c r="BK116" s="910"/>
      <c r="BL116" s="910"/>
      <c r="BM116" s="910"/>
      <c r="BN116" s="910"/>
      <c r="BO116" s="910"/>
      <c r="BP116" s="911"/>
      <c r="BQ116" s="816" t="s">
        <v>432</v>
      </c>
      <c r="BR116" s="817"/>
      <c r="BS116" s="817"/>
      <c r="BT116" s="817"/>
      <c r="BU116" s="817"/>
      <c r="BV116" s="817" t="s">
        <v>230</v>
      </c>
      <c r="BW116" s="817"/>
      <c r="BX116" s="817"/>
      <c r="BY116" s="817"/>
      <c r="BZ116" s="817"/>
      <c r="CA116" s="817" t="s">
        <v>432</v>
      </c>
      <c r="CB116" s="817"/>
      <c r="CC116" s="817"/>
      <c r="CD116" s="817"/>
      <c r="CE116" s="817"/>
      <c r="CF116" s="875" t="s">
        <v>432</v>
      </c>
      <c r="CG116" s="876"/>
      <c r="CH116" s="876"/>
      <c r="CI116" s="876"/>
      <c r="CJ116" s="876"/>
      <c r="CK116" s="927"/>
      <c r="CL116" s="821"/>
      <c r="CM116" s="815" t="s">
        <v>452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432</v>
      </c>
      <c r="DH116" s="780"/>
      <c r="DI116" s="780"/>
      <c r="DJ116" s="780"/>
      <c r="DK116" s="781"/>
      <c r="DL116" s="782" t="s">
        <v>432</v>
      </c>
      <c r="DM116" s="780"/>
      <c r="DN116" s="780"/>
      <c r="DO116" s="780"/>
      <c r="DP116" s="781"/>
      <c r="DQ116" s="782" t="s">
        <v>432</v>
      </c>
      <c r="DR116" s="780"/>
      <c r="DS116" s="780"/>
      <c r="DT116" s="780"/>
      <c r="DU116" s="781"/>
      <c r="DV116" s="824" t="s">
        <v>230</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453</v>
      </c>
      <c r="Z117" s="897"/>
      <c r="AA117" s="902">
        <v>975181</v>
      </c>
      <c r="AB117" s="903"/>
      <c r="AC117" s="903"/>
      <c r="AD117" s="903"/>
      <c r="AE117" s="904"/>
      <c r="AF117" s="905">
        <v>987597</v>
      </c>
      <c r="AG117" s="903"/>
      <c r="AH117" s="903"/>
      <c r="AI117" s="903"/>
      <c r="AJ117" s="904"/>
      <c r="AK117" s="905">
        <v>1030036</v>
      </c>
      <c r="AL117" s="903"/>
      <c r="AM117" s="903"/>
      <c r="AN117" s="903"/>
      <c r="AO117" s="904"/>
      <c r="AP117" s="906"/>
      <c r="AQ117" s="907"/>
      <c r="AR117" s="907"/>
      <c r="AS117" s="907"/>
      <c r="AT117" s="908"/>
      <c r="AU117" s="932"/>
      <c r="AV117" s="933"/>
      <c r="AW117" s="933"/>
      <c r="AX117" s="933"/>
      <c r="AY117" s="933"/>
      <c r="AZ117" s="863" t="s">
        <v>454</v>
      </c>
      <c r="BA117" s="864"/>
      <c r="BB117" s="864"/>
      <c r="BC117" s="864"/>
      <c r="BD117" s="864"/>
      <c r="BE117" s="864"/>
      <c r="BF117" s="864"/>
      <c r="BG117" s="864"/>
      <c r="BH117" s="864"/>
      <c r="BI117" s="864"/>
      <c r="BJ117" s="864"/>
      <c r="BK117" s="864"/>
      <c r="BL117" s="864"/>
      <c r="BM117" s="864"/>
      <c r="BN117" s="864"/>
      <c r="BO117" s="864"/>
      <c r="BP117" s="865"/>
      <c r="BQ117" s="816" t="s">
        <v>432</v>
      </c>
      <c r="BR117" s="817"/>
      <c r="BS117" s="817"/>
      <c r="BT117" s="817"/>
      <c r="BU117" s="817"/>
      <c r="BV117" s="817" t="s">
        <v>230</v>
      </c>
      <c r="BW117" s="817"/>
      <c r="BX117" s="817"/>
      <c r="BY117" s="817"/>
      <c r="BZ117" s="817"/>
      <c r="CA117" s="817" t="s">
        <v>230</v>
      </c>
      <c r="CB117" s="817"/>
      <c r="CC117" s="817"/>
      <c r="CD117" s="817"/>
      <c r="CE117" s="817"/>
      <c r="CF117" s="875" t="s">
        <v>432</v>
      </c>
      <c r="CG117" s="876"/>
      <c r="CH117" s="876"/>
      <c r="CI117" s="876"/>
      <c r="CJ117" s="876"/>
      <c r="CK117" s="927"/>
      <c r="CL117" s="821"/>
      <c r="CM117" s="815" t="s">
        <v>455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230</v>
      </c>
      <c r="DH117" s="780"/>
      <c r="DI117" s="780"/>
      <c r="DJ117" s="780"/>
      <c r="DK117" s="781"/>
      <c r="DL117" s="782" t="s">
        <v>230</v>
      </c>
      <c r="DM117" s="780"/>
      <c r="DN117" s="780"/>
      <c r="DO117" s="780"/>
      <c r="DP117" s="781"/>
      <c r="DQ117" s="782" t="s">
        <v>230</v>
      </c>
      <c r="DR117" s="780"/>
      <c r="DS117" s="780"/>
      <c r="DT117" s="780"/>
      <c r="DU117" s="781"/>
      <c r="DV117" s="824" t="s">
        <v>230</v>
      </c>
      <c r="DW117" s="825"/>
      <c r="DX117" s="825"/>
      <c r="DY117" s="825"/>
      <c r="DZ117" s="826"/>
    </row>
    <row r="118" spans="1:130" s="230" customFormat="1" ht="26.25" customHeight="1" x14ac:dyDescent="0.15">
      <c r="A118" s="895" t="s">
        <v>427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424</v>
      </c>
      <c r="AB118" s="896"/>
      <c r="AC118" s="896"/>
      <c r="AD118" s="896"/>
      <c r="AE118" s="897"/>
      <c r="AF118" s="898" t="s">
        <v>425</v>
      </c>
      <c r="AG118" s="896"/>
      <c r="AH118" s="896"/>
      <c r="AI118" s="896"/>
      <c r="AJ118" s="897"/>
      <c r="AK118" s="898" t="s">
        <v>310</v>
      </c>
      <c r="AL118" s="896"/>
      <c r="AM118" s="896"/>
      <c r="AN118" s="896"/>
      <c r="AO118" s="897"/>
      <c r="AP118" s="899" t="s">
        <v>426</v>
      </c>
      <c r="AQ118" s="900"/>
      <c r="AR118" s="900"/>
      <c r="AS118" s="900"/>
      <c r="AT118" s="901"/>
      <c r="AU118" s="932"/>
      <c r="AV118" s="933"/>
      <c r="AW118" s="933"/>
      <c r="AX118" s="933"/>
      <c r="AY118" s="933"/>
      <c r="AZ118" s="838" t="s">
        <v>456</v>
      </c>
      <c r="BA118" s="839"/>
      <c r="BB118" s="839"/>
      <c r="BC118" s="839"/>
      <c r="BD118" s="839"/>
      <c r="BE118" s="839"/>
      <c r="BF118" s="839"/>
      <c r="BG118" s="839"/>
      <c r="BH118" s="839"/>
      <c r="BI118" s="839"/>
      <c r="BJ118" s="839"/>
      <c r="BK118" s="839"/>
      <c r="BL118" s="839"/>
      <c r="BM118" s="839"/>
      <c r="BN118" s="839"/>
      <c r="BO118" s="839"/>
      <c r="BP118" s="840"/>
      <c r="BQ118" s="879" t="s">
        <v>230</v>
      </c>
      <c r="BR118" s="845"/>
      <c r="BS118" s="845"/>
      <c r="BT118" s="845"/>
      <c r="BU118" s="845"/>
      <c r="BV118" s="845" t="s">
        <v>230</v>
      </c>
      <c r="BW118" s="845"/>
      <c r="BX118" s="845"/>
      <c r="BY118" s="845"/>
      <c r="BZ118" s="845"/>
      <c r="CA118" s="845" t="s">
        <v>230</v>
      </c>
      <c r="CB118" s="845"/>
      <c r="CC118" s="845"/>
      <c r="CD118" s="845"/>
      <c r="CE118" s="845"/>
      <c r="CF118" s="875" t="s">
        <v>432</v>
      </c>
      <c r="CG118" s="876"/>
      <c r="CH118" s="876"/>
      <c r="CI118" s="876"/>
      <c r="CJ118" s="876"/>
      <c r="CK118" s="927"/>
      <c r="CL118" s="821"/>
      <c r="CM118" s="815" t="s">
        <v>457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230</v>
      </c>
      <c r="DH118" s="780"/>
      <c r="DI118" s="780"/>
      <c r="DJ118" s="780"/>
      <c r="DK118" s="781"/>
      <c r="DL118" s="782" t="s">
        <v>432</v>
      </c>
      <c r="DM118" s="780"/>
      <c r="DN118" s="780"/>
      <c r="DO118" s="780"/>
      <c r="DP118" s="781"/>
      <c r="DQ118" s="782" t="s">
        <v>230</v>
      </c>
      <c r="DR118" s="780"/>
      <c r="DS118" s="780"/>
      <c r="DT118" s="780"/>
      <c r="DU118" s="781"/>
      <c r="DV118" s="824" t="s">
        <v>230</v>
      </c>
      <c r="DW118" s="825"/>
      <c r="DX118" s="825"/>
      <c r="DY118" s="825"/>
      <c r="DZ118" s="826"/>
    </row>
    <row r="119" spans="1:130" s="230" customFormat="1" ht="26.25" customHeight="1" x14ac:dyDescent="0.15">
      <c r="A119" s="818" t="s">
        <v>430</v>
      </c>
      <c r="B119" s="819"/>
      <c r="C119" s="860" t="s">
        <v>431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230</v>
      </c>
      <c r="AB119" s="889"/>
      <c r="AC119" s="889"/>
      <c r="AD119" s="889"/>
      <c r="AE119" s="890"/>
      <c r="AF119" s="891" t="s">
        <v>230</v>
      </c>
      <c r="AG119" s="889"/>
      <c r="AH119" s="889"/>
      <c r="AI119" s="889"/>
      <c r="AJ119" s="890"/>
      <c r="AK119" s="891" t="s">
        <v>230</v>
      </c>
      <c r="AL119" s="889"/>
      <c r="AM119" s="889"/>
      <c r="AN119" s="889"/>
      <c r="AO119" s="890"/>
      <c r="AP119" s="892" t="s">
        <v>432</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458</v>
      </c>
      <c r="BP119" s="878"/>
      <c r="BQ119" s="879">
        <v>9727583</v>
      </c>
      <c r="BR119" s="845"/>
      <c r="BS119" s="845"/>
      <c r="BT119" s="845"/>
      <c r="BU119" s="845"/>
      <c r="BV119" s="845">
        <v>9600863</v>
      </c>
      <c r="BW119" s="845"/>
      <c r="BX119" s="845"/>
      <c r="BY119" s="845"/>
      <c r="BZ119" s="845"/>
      <c r="CA119" s="845">
        <v>9374114</v>
      </c>
      <c r="CB119" s="845"/>
      <c r="CC119" s="845"/>
      <c r="CD119" s="845"/>
      <c r="CE119" s="845"/>
      <c r="CF119" s="748"/>
      <c r="CG119" s="749"/>
      <c r="CH119" s="749"/>
      <c r="CI119" s="749"/>
      <c r="CJ119" s="834"/>
      <c r="CK119" s="928"/>
      <c r="CL119" s="823"/>
      <c r="CM119" s="838" t="s">
        <v>459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230</v>
      </c>
      <c r="DH119" s="764"/>
      <c r="DI119" s="764"/>
      <c r="DJ119" s="764"/>
      <c r="DK119" s="765"/>
      <c r="DL119" s="766" t="s">
        <v>230</v>
      </c>
      <c r="DM119" s="764"/>
      <c r="DN119" s="764"/>
      <c r="DO119" s="764"/>
      <c r="DP119" s="765"/>
      <c r="DQ119" s="766" t="s">
        <v>230</v>
      </c>
      <c r="DR119" s="764"/>
      <c r="DS119" s="764"/>
      <c r="DT119" s="764"/>
      <c r="DU119" s="765"/>
      <c r="DV119" s="848" t="s">
        <v>230</v>
      </c>
      <c r="DW119" s="849"/>
      <c r="DX119" s="849"/>
      <c r="DY119" s="849"/>
      <c r="DZ119" s="850"/>
    </row>
    <row r="120" spans="1:130" s="230" customFormat="1" ht="26.25" customHeight="1" x14ac:dyDescent="0.15">
      <c r="A120" s="820"/>
      <c r="B120" s="821"/>
      <c r="C120" s="815" t="s">
        <v>436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230</v>
      </c>
      <c r="AB120" s="780"/>
      <c r="AC120" s="780"/>
      <c r="AD120" s="780"/>
      <c r="AE120" s="781"/>
      <c r="AF120" s="782" t="s">
        <v>230</v>
      </c>
      <c r="AG120" s="780"/>
      <c r="AH120" s="780"/>
      <c r="AI120" s="780"/>
      <c r="AJ120" s="781"/>
      <c r="AK120" s="782" t="s">
        <v>230</v>
      </c>
      <c r="AL120" s="780"/>
      <c r="AM120" s="780"/>
      <c r="AN120" s="780"/>
      <c r="AO120" s="781"/>
      <c r="AP120" s="824" t="s">
        <v>230</v>
      </c>
      <c r="AQ120" s="825"/>
      <c r="AR120" s="825"/>
      <c r="AS120" s="825"/>
      <c r="AT120" s="826"/>
      <c r="AU120" s="880" t="s">
        <v>460</v>
      </c>
      <c r="AV120" s="881"/>
      <c r="AW120" s="881"/>
      <c r="AX120" s="881"/>
      <c r="AY120" s="882"/>
      <c r="AZ120" s="860" t="s">
        <v>461</v>
      </c>
      <c r="BA120" s="808"/>
      <c r="BB120" s="808"/>
      <c r="BC120" s="808"/>
      <c r="BD120" s="808"/>
      <c r="BE120" s="808"/>
      <c r="BF120" s="808"/>
      <c r="BG120" s="808"/>
      <c r="BH120" s="808"/>
      <c r="BI120" s="808"/>
      <c r="BJ120" s="808"/>
      <c r="BK120" s="808"/>
      <c r="BL120" s="808"/>
      <c r="BM120" s="808"/>
      <c r="BN120" s="808"/>
      <c r="BO120" s="808"/>
      <c r="BP120" s="809"/>
      <c r="BQ120" s="861">
        <v>2134246</v>
      </c>
      <c r="BR120" s="842"/>
      <c r="BS120" s="842"/>
      <c r="BT120" s="842"/>
      <c r="BU120" s="842"/>
      <c r="BV120" s="842">
        <v>2686262</v>
      </c>
      <c r="BW120" s="842"/>
      <c r="BX120" s="842"/>
      <c r="BY120" s="842"/>
      <c r="BZ120" s="842"/>
      <c r="CA120" s="842">
        <v>3059216</v>
      </c>
      <c r="CB120" s="842"/>
      <c r="CC120" s="842"/>
      <c r="CD120" s="842"/>
      <c r="CE120" s="842"/>
      <c r="CF120" s="866">
        <v>81.8</v>
      </c>
      <c r="CG120" s="867"/>
      <c r="CH120" s="867"/>
      <c r="CI120" s="867"/>
      <c r="CJ120" s="867"/>
      <c r="CK120" s="868" t="s">
        <v>462</v>
      </c>
      <c r="CL120" s="852"/>
      <c r="CM120" s="852"/>
      <c r="CN120" s="852"/>
      <c r="CO120" s="853"/>
      <c r="CP120" s="872" t="s">
        <v>408</v>
      </c>
      <c r="CQ120" s="873"/>
      <c r="CR120" s="873"/>
      <c r="CS120" s="873"/>
      <c r="CT120" s="873"/>
      <c r="CU120" s="873"/>
      <c r="CV120" s="873"/>
      <c r="CW120" s="873"/>
      <c r="CX120" s="873"/>
      <c r="CY120" s="873"/>
      <c r="CZ120" s="873"/>
      <c r="DA120" s="873"/>
      <c r="DB120" s="873"/>
      <c r="DC120" s="873"/>
      <c r="DD120" s="873"/>
      <c r="DE120" s="873"/>
      <c r="DF120" s="874"/>
      <c r="DG120" s="861">
        <v>932978</v>
      </c>
      <c r="DH120" s="842"/>
      <c r="DI120" s="842"/>
      <c r="DJ120" s="842"/>
      <c r="DK120" s="842"/>
      <c r="DL120" s="842">
        <v>846826</v>
      </c>
      <c r="DM120" s="842"/>
      <c r="DN120" s="842"/>
      <c r="DO120" s="842"/>
      <c r="DP120" s="842"/>
      <c r="DQ120" s="842">
        <v>881291</v>
      </c>
      <c r="DR120" s="842"/>
      <c r="DS120" s="842"/>
      <c r="DT120" s="842"/>
      <c r="DU120" s="842"/>
      <c r="DV120" s="843">
        <v>23.6</v>
      </c>
      <c r="DW120" s="843"/>
      <c r="DX120" s="843"/>
      <c r="DY120" s="843"/>
      <c r="DZ120" s="844"/>
    </row>
    <row r="121" spans="1:130" s="230" customFormat="1" ht="26.25" customHeight="1" x14ac:dyDescent="0.15">
      <c r="A121" s="820"/>
      <c r="B121" s="821"/>
      <c r="C121" s="863" t="s">
        <v>463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230</v>
      </c>
      <c r="AB121" s="780"/>
      <c r="AC121" s="780"/>
      <c r="AD121" s="780"/>
      <c r="AE121" s="781"/>
      <c r="AF121" s="782" t="s">
        <v>230</v>
      </c>
      <c r="AG121" s="780"/>
      <c r="AH121" s="780"/>
      <c r="AI121" s="780"/>
      <c r="AJ121" s="781"/>
      <c r="AK121" s="782" t="s">
        <v>230</v>
      </c>
      <c r="AL121" s="780"/>
      <c r="AM121" s="780"/>
      <c r="AN121" s="780"/>
      <c r="AO121" s="781"/>
      <c r="AP121" s="824" t="s">
        <v>230</v>
      </c>
      <c r="AQ121" s="825"/>
      <c r="AR121" s="825"/>
      <c r="AS121" s="825"/>
      <c r="AT121" s="826"/>
      <c r="AU121" s="883"/>
      <c r="AV121" s="884"/>
      <c r="AW121" s="884"/>
      <c r="AX121" s="884"/>
      <c r="AY121" s="885"/>
      <c r="AZ121" s="815" t="s">
        <v>464</v>
      </c>
      <c r="BA121" s="752"/>
      <c r="BB121" s="752"/>
      <c r="BC121" s="752"/>
      <c r="BD121" s="752"/>
      <c r="BE121" s="752"/>
      <c r="BF121" s="752"/>
      <c r="BG121" s="752"/>
      <c r="BH121" s="752"/>
      <c r="BI121" s="752"/>
      <c r="BJ121" s="752"/>
      <c r="BK121" s="752"/>
      <c r="BL121" s="752"/>
      <c r="BM121" s="752"/>
      <c r="BN121" s="752"/>
      <c r="BO121" s="752"/>
      <c r="BP121" s="753"/>
      <c r="BQ121" s="816">
        <v>478945</v>
      </c>
      <c r="BR121" s="817"/>
      <c r="BS121" s="817"/>
      <c r="BT121" s="817"/>
      <c r="BU121" s="817"/>
      <c r="BV121" s="817">
        <v>475088</v>
      </c>
      <c r="BW121" s="817"/>
      <c r="BX121" s="817"/>
      <c r="BY121" s="817"/>
      <c r="BZ121" s="817"/>
      <c r="CA121" s="817">
        <v>486281</v>
      </c>
      <c r="CB121" s="817"/>
      <c r="CC121" s="817"/>
      <c r="CD121" s="817"/>
      <c r="CE121" s="817"/>
      <c r="CF121" s="875">
        <v>13</v>
      </c>
      <c r="CG121" s="876"/>
      <c r="CH121" s="876"/>
      <c r="CI121" s="876"/>
      <c r="CJ121" s="876"/>
      <c r="CK121" s="869"/>
      <c r="CL121" s="855"/>
      <c r="CM121" s="855"/>
      <c r="CN121" s="855"/>
      <c r="CO121" s="856"/>
      <c r="CP121" s="835" t="s">
        <v>405</v>
      </c>
      <c r="CQ121" s="836"/>
      <c r="CR121" s="836"/>
      <c r="CS121" s="836"/>
      <c r="CT121" s="836"/>
      <c r="CU121" s="836"/>
      <c r="CV121" s="836"/>
      <c r="CW121" s="836"/>
      <c r="CX121" s="836"/>
      <c r="CY121" s="836"/>
      <c r="CZ121" s="836"/>
      <c r="DA121" s="836"/>
      <c r="DB121" s="836"/>
      <c r="DC121" s="836"/>
      <c r="DD121" s="836"/>
      <c r="DE121" s="836"/>
      <c r="DF121" s="837"/>
      <c r="DG121" s="816" t="s">
        <v>230</v>
      </c>
      <c r="DH121" s="817"/>
      <c r="DI121" s="817"/>
      <c r="DJ121" s="817"/>
      <c r="DK121" s="817"/>
      <c r="DL121" s="817" t="s">
        <v>230</v>
      </c>
      <c r="DM121" s="817"/>
      <c r="DN121" s="817"/>
      <c r="DO121" s="817"/>
      <c r="DP121" s="817"/>
      <c r="DQ121" s="817" t="s">
        <v>230</v>
      </c>
      <c r="DR121" s="817"/>
      <c r="DS121" s="817"/>
      <c r="DT121" s="817"/>
      <c r="DU121" s="817"/>
      <c r="DV121" s="794" t="s">
        <v>230</v>
      </c>
      <c r="DW121" s="794"/>
      <c r="DX121" s="794"/>
      <c r="DY121" s="794"/>
      <c r="DZ121" s="795"/>
    </row>
    <row r="122" spans="1:130" s="230" customFormat="1" ht="26.25" customHeight="1" x14ac:dyDescent="0.15">
      <c r="A122" s="820"/>
      <c r="B122" s="821"/>
      <c r="C122" s="815" t="s">
        <v>446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230</v>
      </c>
      <c r="AB122" s="780"/>
      <c r="AC122" s="780"/>
      <c r="AD122" s="780"/>
      <c r="AE122" s="781"/>
      <c r="AF122" s="782" t="s">
        <v>230</v>
      </c>
      <c r="AG122" s="780"/>
      <c r="AH122" s="780"/>
      <c r="AI122" s="780"/>
      <c r="AJ122" s="781"/>
      <c r="AK122" s="782" t="s">
        <v>230</v>
      </c>
      <c r="AL122" s="780"/>
      <c r="AM122" s="780"/>
      <c r="AN122" s="780"/>
      <c r="AO122" s="781"/>
      <c r="AP122" s="824" t="s">
        <v>230</v>
      </c>
      <c r="AQ122" s="825"/>
      <c r="AR122" s="825"/>
      <c r="AS122" s="825"/>
      <c r="AT122" s="826"/>
      <c r="AU122" s="883"/>
      <c r="AV122" s="884"/>
      <c r="AW122" s="884"/>
      <c r="AX122" s="884"/>
      <c r="AY122" s="885"/>
      <c r="AZ122" s="838" t="s">
        <v>465</v>
      </c>
      <c r="BA122" s="839"/>
      <c r="BB122" s="839"/>
      <c r="BC122" s="839"/>
      <c r="BD122" s="839"/>
      <c r="BE122" s="839"/>
      <c r="BF122" s="839"/>
      <c r="BG122" s="839"/>
      <c r="BH122" s="839"/>
      <c r="BI122" s="839"/>
      <c r="BJ122" s="839"/>
      <c r="BK122" s="839"/>
      <c r="BL122" s="839"/>
      <c r="BM122" s="839"/>
      <c r="BN122" s="839"/>
      <c r="BO122" s="839"/>
      <c r="BP122" s="840"/>
      <c r="BQ122" s="879">
        <v>6193374</v>
      </c>
      <c r="BR122" s="845"/>
      <c r="BS122" s="845"/>
      <c r="BT122" s="845"/>
      <c r="BU122" s="845"/>
      <c r="BV122" s="845">
        <v>5762057</v>
      </c>
      <c r="BW122" s="845"/>
      <c r="BX122" s="845"/>
      <c r="BY122" s="845"/>
      <c r="BZ122" s="845"/>
      <c r="CA122" s="845">
        <v>6079764</v>
      </c>
      <c r="CB122" s="845"/>
      <c r="CC122" s="845"/>
      <c r="CD122" s="845"/>
      <c r="CE122" s="845"/>
      <c r="CF122" s="846">
        <v>162.69999999999999</v>
      </c>
      <c r="CG122" s="847"/>
      <c r="CH122" s="847"/>
      <c r="CI122" s="847"/>
      <c r="CJ122" s="847"/>
      <c r="CK122" s="869"/>
      <c r="CL122" s="855"/>
      <c r="CM122" s="855"/>
      <c r="CN122" s="855"/>
      <c r="CO122" s="856"/>
      <c r="CP122" s="835" t="s">
        <v>466</v>
      </c>
      <c r="CQ122" s="836"/>
      <c r="CR122" s="836"/>
      <c r="CS122" s="836"/>
      <c r="CT122" s="836"/>
      <c r="CU122" s="836"/>
      <c r="CV122" s="836"/>
      <c r="CW122" s="836"/>
      <c r="CX122" s="836"/>
      <c r="CY122" s="836"/>
      <c r="CZ122" s="836"/>
      <c r="DA122" s="836"/>
      <c r="DB122" s="836"/>
      <c r="DC122" s="836"/>
      <c r="DD122" s="836"/>
      <c r="DE122" s="836"/>
      <c r="DF122" s="837"/>
      <c r="DG122" s="816" t="s">
        <v>230</v>
      </c>
      <c r="DH122" s="817"/>
      <c r="DI122" s="817"/>
      <c r="DJ122" s="817"/>
      <c r="DK122" s="817"/>
      <c r="DL122" s="817" t="s">
        <v>230</v>
      </c>
      <c r="DM122" s="817"/>
      <c r="DN122" s="817"/>
      <c r="DO122" s="817"/>
      <c r="DP122" s="817"/>
      <c r="DQ122" s="817" t="s">
        <v>467</v>
      </c>
      <c r="DR122" s="817"/>
      <c r="DS122" s="817"/>
      <c r="DT122" s="817"/>
      <c r="DU122" s="817"/>
      <c r="DV122" s="794" t="s">
        <v>230</v>
      </c>
      <c r="DW122" s="794"/>
      <c r="DX122" s="794"/>
      <c r="DY122" s="794"/>
      <c r="DZ122" s="795"/>
    </row>
    <row r="123" spans="1:130" s="230" customFormat="1" ht="26.25" customHeight="1" x14ac:dyDescent="0.15">
      <c r="A123" s="820"/>
      <c r="B123" s="821"/>
      <c r="C123" s="815" t="s">
        <v>452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230</v>
      </c>
      <c r="AB123" s="780"/>
      <c r="AC123" s="780"/>
      <c r="AD123" s="780"/>
      <c r="AE123" s="781"/>
      <c r="AF123" s="782" t="s">
        <v>230</v>
      </c>
      <c r="AG123" s="780"/>
      <c r="AH123" s="780"/>
      <c r="AI123" s="780"/>
      <c r="AJ123" s="781"/>
      <c r="AK123" s="782" t="s">
        <v>230</v>
      </c>
      <c r="AL123" s="780"/>
      <c r="AM123" s="780"/>
      <c r="AN123" s="780"/>
      <c r="AO123" s="781"/>
      <c r="AP123" s="824" t="s">
        <v>230</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468</v>
      </c>
      <c r="BP123" s="878"/>
      <c r="BQ123" s="832">
        <v>8806565</v>
      </c>
      <c r="BR123" s="833"/>
      <c r="BS123" s="833"/>
      <c r="BT123" s="833"/>
      <c r="BU123" s="833"/>
      <c r="BV123" s="833">
        <v>8923407</v>
      </c>
      <c r="BW123" s="833"/>
      <c r="BX123" s="833"/>
      <c r="BY123" s="833"/>
      <c r="BZ123" s="833"/>
      <c r="CA123" s="833">
        <v>9625261</v>
      </c>
      <c r="CB123" s="833"/>
      <c r="CC123" s="833"/>
      <c r="CD123" s="833"/>
      <c r="CE123" s="833"/>
      <c r="CF123" s="748"/>
      <c r="CG123" s="749"/>
      <c r="CH123" s="749"/>
      <c r="CI123" s="749"/>
      <c r="CJ123" s="834"/>
      <c r="CK123" s="869"/>
      <c r="CL123" s="855"/>
      <c r="CM123" s="855"/>
      <c r="CN123" s="855"/>
      <c r="CO123" s="856"/>
      <c r="CP123" s="835" t="s">
        <v>406</v>
      </c>
      <c r="CQ123" s="836"/>
      <c r="CR123" s="836"/>
      <c r="CS123" s="836"/>
      <c r="CT123" s="836"/>
      <c r="CU123" s="836"/>
      <c r="CV123" s="836"/>
      <c r="CW123" s="836"/>
      <c r="CX123" s="836"/>
      <c r="CY123" s="836"/>
      <c r="CZ123" s="836"/>
      <c r="DA123" s="836"/>
      <c r="DB123" s="836"/>
      <c r="DC123" s="836"/>
      <c r="DD123" s="836"/>
      <c r="DE123" s="836"/>
      <c r="DF123" s="837"/>
      <c r="DG123" s="779" t="s">
        <v>230</v>
      </c>
      <c r="DH123" s="780"/>
      <c r="DI123" s="780"/>
      <c r="DJ123" s="780"/>
      <c r="DK123" s="781"/>
      <c r="DL123" s="782" t="s">
        <v>230</v>
      </c>
      <c r="DM123" s="780"/>
      <c r="DN123" s="780"/>
      <c r="DO123" s="780"/>
      <c r="DP123" s="781"/>
      <c r="DQ123" s="782" t="s">
        <v>230</v>
      </c>
      <c r="DR123" s="780"/>
      <c r="DS123" s="780"/>
      <c r="DT123" s="780"/>
      <c r="DU123" s="781"/>
      <c r="DV123" s="824" t="s">
        <v>467</v>
      </c>
      <c r="DW123" s="825"/>
      <c r="DX123" s="825"/>
      <c r="DY123" s="825"/>
      <c r="DZ123" s="826"/>
    </row>
    <row r="124" spans="1:130" s="230" customFormat="1" ht="26.25" customHeight="1" thickBot="1" x14ac:dyDescent="0.2">
      <c r="A124" s="820"/>
      <c r="B124" s="821"/>
      <c r="C124" s="815" t="s">
        <v>455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230</v>
      </c>
      <c r="AB124" s="780"/>
      <c r="AC124" s="780"/>
      <c r="AD124" s="780"/>
      <c r="AE124" s="781"/>
      <c r="AF124" s="782" t="s">
        <v>230</v>
      </c>
      <c r="AG124" s="780"/>
      <c r="AH124" s="780"/>
      <c r="AI124" s="780"/>
      <c r="AJ124" s="781"/>
      <c r="AK124" s="782" t="s">
        <v>230</v>
      </c>
      <c r="AL124" s="780"/>
      <c r="AM124" s="780"/>
      <c r="AN124" s="780"/>
      <c r="AO124" s="781"/>
      <c r="AP124" s="824" t="s">
        <v>230</v>
      </c>
      <c r="AQ124" s="825"/>
      <c r="AR124" s="825"/>
      <c r="AS124" s="825"/>
      <c r="AT124" s="826"/>
      <c r="AU124" s="827" t="s">
        <v>469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25.7</v>
      </c>
      <c r="BR124" s="831"/>
      <c r="BS124" s="831"/>
      <c r="BT124" s="831"/>
      <c r="BU124" s="831"/>
      <c r="BV124" s="831">
        <v>17.399999999999999</v>
      </c>
      <c r="BW124" s="831"/>
      <c r="BX124" s="831"/>
      <c r="BY124" s="831"/>
      <c r="BZ124" s="831"/>
      <c r="CA124" s="831" t="s">
        <v>230</v>
      </c>
      <c r="CB124" s="831"/>
      <c r="CC124" s="831"/>
      <c r="CD124" s="831"/>
      <c r="CE124" s="831"/>
      <c r="CF124" s="726"/>
      <c r="CG124" s="727"/>
      <c r="CH124" s="727"/>
      <c r="CI124" s="727"/>
      <c r="CJ124" s="862"/>
      <c r="CK124" s="870"/>
      <c r="CL124" s="870"/>
      <c r="CM124" s="870"/>
      <c r="CN124" s="870"/>
      <c r="CO124" s="871"/>
      <c r="CP124" s="835" t="s">
        <v>470</v>
      </c>
      <c r="CQ124" s="836"/>
      <c r="CR124" s="836"/>
      <c r="CS124" s="836"/>
      <c r="CT124" s="836"/>
      <c r="CU124" s="836"/>
      <c r="CV124" s="836"/>
      <c r="CW124" s="836"/>
      <c r="CX124" s="836"/>
      <c r="CY124" s="836"/>
      <c r="CZ124" s="836"/>
      <c r="DA124" s="836"/>
      <c r="DB124" s="836"/>
      <c r="DC124" s="836"/>
      <c r="DD124" s="836"/>
      <c r="DE124" s="836"/>
      <c r="DF124" s="837"/>
      <c r="DG124" s="763" t="s">
        <v>230</v>
      </c>
      <c r="DH124" s="764"/>
      <c r="DI124" s="764"/>
      <c r="DJ124" s="764"/>
      <c r="DK124" s="765"/>
      <c r="DL124" s="766" t="s">
        <v>230</v>
      </c>
      <c r="DM124" s="764"/>
      <c r="DN124" s="764"/>
      <c r="DO124" s="764"/>
      <c r="DP124" s="765"/>
      <c r="DQ124" s="766" t="s">
        <v>230</v>
      </c>
      <c r="DR124" s="764"/>
      <c r="DS124" s="764"/>
      <c r="DT124" s="764"/>
      <c r="DU124" s="765"/>
      <c r="DV124" s="848" t="s">
        <v>230</v>
      </c>
      <c r="DW124" s="849"/>
      <c r="DX124" s="849"/>
      <c r="DY124" s="849"/>
      <c r="DZ124" s="850"/>
    </row>
    <row r="125" spans="1:130" s="230" customFormat="1" ht="26.25" customHeight="1" x14ac:dyDescent="0.15">
      <c r="A125" s="820"/>
      <c r="B125" s="821"/>
      <c r="C125" s="815" t="s">
        <v>457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230</v>
      </c>
      <c r="AB125" s="780"/>
      <c r="AC125" s="780"/>
      <c r="AD125" s="780"/>
      <c r="AE125" s="781"/>
      <c r="AF125" s="782" t="s">
        <v>230</v>
      </c>
      <c r="AG125" s="780"/>
      <c r="AH125" s="780"/>
      <c r="AI125" s="780"/>
      <c r="AJ125" s="781"/>
      <c r="AK125" s="782" t="s">
        <v>230</v>
      </c>
      <c r="AL125" s="780"/>
      <c r="AM125" s="780"/>
      <c r="AN125" s="780"/>
      <c r="AO125" s="781"/>
      <c r="AP125" s="824" t="s">
        <v>230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471</v>
      </c>
      <c r="CL125" s="852"/>
      <c r="CM125" s="852"/>
      <c r="CN125" s="852"/>
      <c r="CO125" s="853"/>
      <c r="CP125" s="860" t="s">
        <v>472</v>
      </c>
      <c r="CQ125" s="808"/>
      <c r="CR125" s="808"/>
      <c r="CS125" s="808"/>
      <c r="CT125" s="808"/>
      <c r="CU125" s="808"/>
      <c r="CV125" s="808"/>
      <c r="CW125" s="808"/>
      <c r="CX125" s="808"/>
      <c r="CY125" s="808"/>
      <c r="CZ125" s="808"/>
      <c r="DA125" s="808"/>
      <c r="DB125" s="808"/>
      <c r="DC125" s="808"/>
      <c r="DD125" s="808"/>
      <c r="DE125" s="808"/>
      <c r="DF125" s="809"/>
      <c r="DG125" s="861" t="s">
        <v>230</v>
      </c>
      <c r="DH125" s="842"/>
      <c r="DI125" s="842"/>
      <c r="DJ125" s="842"/>
      <c r="DK125" s="842"/>
      <c r="DL125" s="842" t="s">
        <v>230</v>
      </c>
      <c r="DM125" s="842"/>
      <c r="DN125" s="842"/>
      <c r="DO125" s="842"/>
      <c r="DP125" s="842"/>
      <c r="DQ125" s="842" t="s">
        <v>230</v>
      </c>
      <c r="DR125" s="842"/>
      <c r="DS125" s="842"/>
      <c r="DT125" s="842"/>
      <c r="DU125" s="842"/>
      <c r="DV125" s="843" t="s">
        <v>230</v>
      </c>
      <c r="DW125" s="843"/>
      <c r="DX125" s="843"/>
      <c r="DY125" s="843"/>
      <c r="DZ125" s="844"/>
    </row>
    <row r="126" spans="1:130" s="230" customFormat="1" ht="26.25" customHeight="1" thickBot="1" x14ac:dyDescent="0.2">
      <c r="A126" s="820"/>
      <c r="B126" s="821"/>
      <c r="C126" s="815" t="s">
        <v>459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230</v>
      </c>
      <c r="AB126" s="780"/>
      <c r="AC126" s="780"/>
      <c r="AD126" s="780"/>
      <c r="AE126" s="781"/>
      <c r="AF126" s="782" t="s">
        <v>230</v>
      </c>
      <c r="AG126" s="780"/>
      <c r="AH126" s="780"/>
      <c r="AI126" s="780"/>
      <c r="AJ126" s="781"/>
      <c r="AK126" s="782" t="s">
        <v>230</v>
      </c>
      <c r="AL126" s="780"/>
      <c r="AM126" s="780"/>
      <c r="AN126" s="780"/>
      <c r="AO126" s="781"/>
      <c r="AP126" s="824" t="s">
        <v>230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473</v>
      </c>
      <c r="CQ126" s="752"/>
      <c r="CR126" s="752"/>
      <c r="CS126" s="752"/>
      <c r="CT126" s="752"/>
      <c r="CU126" s="752"/>
      <c r="CV126" s="752"/>
      <c r="CW126" s="752"/>
      <c r="CX126" s="752"/>
      <c r="CY126" s="752"/>
      <c r="CZ126" s="752"/>
      <c r="DA126" s="752"/>
      <c r="DB126" s="752"/>
      <c r="DC126" s="752"/>
      <c r="DD126" s="752"/>
      <c r="DE126" s="752"/>
      <c r="DF126" s="753"/>
      <c r="DG126" s="816" t="s">
        <v>230</v>
      </c>
      <c r="DH126" s="817"/>
      <c r="DI126" s="817"/>
      <c r="DJ126" s="817"/>
      <c r="DK126" s="817"/>
      <c r="DL126" s="817" t="s">
        <v>230</v>
      </c>
      <c r="DM126" s="817"/>
      <c r="DN126" s="817"/>
      <c r="DO126" s="817"/>
      <c r="DP126" s="817"/>
      <c r="DQ126" s="817" t="s">
        <v>230</v>
      </c>
      <c r="DR126" s="817"/>
      <c r="DS126" s="817"/>
      <c r="DT126" s="817"/>
      <c r="DU126" s="817"/>
      <c r="DV126" s="794" t="s">
        <v>230</v>
      </c>
      <c r="DW126" s="794"/>
      <c r="DX126" s="794"/>
      <c r="DY126" s="794"/>
      <c r="DZ126" s="795"/>
    </row>
    <row r="127" spans="1:130" s="230" customFormat="1" ht="26.25" customHeight="1" x14ac:dyDescent="0.15">
      <c r="A127" s="822"/>
      <c r="B127" s="823"/>
      <c r="C127" s="838" t="s">
        <v>474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230</v>
      </c>
      <c r="AB127" s="780"/>
      <c r="AC127" s="780"/>
      <c r="AD127" s="780"/>
      <c r="AE127" s="781"/>
      <c r="AF127" s="782" t="s">
        <v>230</v>
      </c>
      <c r="AG127" s="780"/>
      <c r="AH127" s="780"/>
      <c r="AI127" s="780"/>
      <c r="AJ127" s="781"/>
      <c r="AK127" s="782" t="s">
        <v>230</v>
      </c>
      <c r="AL127" s="780"/>
      <c r="AM127" s="780"/>
      <c r="AN127" s="780"/>
      <c r="AO127" s="781"/>
      <c r="AP127" s="824" t="s">
        <v>230</v>
      </c>
      <c r="AQ127" s="825"/>
      <c r="AR127" s="825"/>
      <c r="AS127" s="825"/>
      <c r="AT127" s="826"/>
      <c r="AU127" s="232"/>
      <c r="AV127" s="232"/>
      <c r="AW127" s="232"/>
      <c r="AX127" s="841" t="s">
        <v>475</v>
      </c>
      <c r="AY127" s="812"/>
      <c r="AZ127" s="812"/>
      <c r="BA127" s="812"/>
      <c r="BB127" s="812"/>
      <c r="BC127" s="812"/>
      <c r="BD127" s="812"/>
      <c r="BE127" s="813"/>
      <c r="BF127" s="811" t="s">
        <v>476</v>
      </c>
      <c r="BG127" s="812"/>
      <c r="BH127" s="812"/>
      <c r="BI127" s="812"/>
      <c r="BJ127" s="812"/>
      <c r="BK127" s="812"/>
      <c r="BL127" s="813"/>
      <c r="BM127" s="811" t="s">
        <v>477</v>
      </c>
      <c r="BN127" s="812"/>
      <c r="BO127" s="812"/>
      <c r="BP127" s="812"/>
      <c r="BQ127" s="812"/>
      <c r="BR127" s="812"/>
      <c r="BS127" s="813"/>
      <c r="BT127" s="811" t="s">
        <v>478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479</v>
      </c>
      <c r="CQ127" s="752"/>
      <c r="CR127" s="752"/>
      <c r="CS127" s="752"/>
      <c r="CT127" s="752"/>
      <c r="CU127" s="752"/>
      <c r="CV127" s="752"/>
      <c r="CW127" s="752"/>
      <c r="CX127" s="752"/>
      <c r="CY127" s="752"/>
      <c r="CZ127" s="752"/>
      <c r="DA127" s="752"/>
      <c r="DB127" s="752"/>
      <c r="DC127" s="752"/>
      <c r="DD127" s="752"/>
      <c r="DE127" s="752"/>
      <c r="DF127" s="753"/>
      <c r="DG127" s="816" t="s">
        <v>230</v>
      </c>
      <c r="DH127" s="817"/>
      <c r="DI127" s="817"/>
      <c r="DJ127" s="817"/>
      <c r="DK127" s="817"/>
      <c r="DL127" s="817" t="s">
        <v>467</v>
      </c>
      <c r="DM127" s="817"/>
      <c r="DN127" s="817"/>
      <c r="DO127" s="817"/>
      <c r="DP127" s="817"/>
      <c r="DQ127" s="817" t="s">
        <v>230</v>
      </c>
      <c r="DR127" s="817"/>
      <c r="DS127" s="817"/>
      <c r="DT127" s="817"/>
      <c r="DU127" s="817"/>
      <c r="DV127" s="794" t="s">
        <v>230</v>
      </c>
      <c r="DW127" s="794"/>
      <c r="DX127" s="794"/>
      <c r="DY127" s="794"/>
      <c r="DZ127" s="795"/>
    </row>
    <row r="128" spans="1:130" s="230" customFormat="1" ht="26.25" customHeight="1" thickBot="1" x14ac:dyDescent="0.2">
      <c r="A128" s="796" t="s">
        <v>480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481</v>
      </c>
      <c r="X128" s="798"/>
      <c r="Y128" s="798"/>
      <c r="Z128" s="799"/>
      <c r="AA128" s="800">
        <v>35412</v>
      </c>
      <c r="AB128" s="801"/>
      <c r="AC128" s="801"/>
      <c r="AD128" s="801"/>
      <c r="AE128" s="802"/>
      <c r="AF128" s="803">
        <v>48009</v>
      </c>
      <c r="AG128" s="801"/>
      <c r="AH128" s="801"/>
      <c r="AI128" s="801"/>
      <c r="AJ128" s="802"/>
      <c r="AK128" s="803">
        <v>43561</v>
      </c>
      <c r="AL128" s="801"/>
      <c r="AM128" s="801"/>
      <c r="AN128" s="801"/>
      <c r="AO128" s="802"/>
      <c r="AP128" s="804"/>
      <c r="AQ128" s="805"/>
      <c r="AR128" s="805"/>
      <c r="AS128" s="805"/>
      <c r="AT128" s="806"/>
      <c r="AU128" s="232"/>
      <c r="AV128" s="232"/>
      <c r="AW128" s="232"/>
      <c r="AX128" s="807" t="s">
        <v>482</v>
      </c>
      <c r="AY128" s="808"/>
      <c r="AZ128" s="808"/>
      <c r="BA128" s="808"/>
      <c r="BB128" s="808"/>
      <c r="BC128" s="808"/>
      <c r="BD128" s="808"/>
      <c r="BE128" s="809"/>
      <c r="BF128" s="786" t="s">
        <v>230</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483</v>
      </c>
      <c r="CQ128" s="730"/>
      <c r="CR128" s="730"/>
      <c r="CS128" s="730"/>
      <c r="CT128" s="730"/>
      <c r="CU128" s="730"/>
      <c r="CV128" s="730"/>
      <c r="CW128" s="730"/>
      <c r="CX128" s="730"/>
      <c r="CY128" s="730"/>
      <c r="CZ128" s="730"/>
      <c r="DA128" s="730"/>
      <c r="DB128" s="730"/>
      <c r="DC128" s="730"/>
      <c r="DD128" s="730"/>
      <c r="DE128" s="730"/>
      <c r="DF128" s="731"/>
      <c r="DG128" s="790" t="s">
        <v>230</v>
      </c>
      <c r="DH128" s="791"/>
      <c r="DI128" s="791"/>
      <c r="DJ128" s="791"/>
      <c r="DK128" s="791"/>
      <c r="DL128" s="791" t="s">
        <v>230</v>
      </c>
      <c r="DM128" s="791"/>
      <c r="DN128" s="791"/>
      <c r="DO128" s="791"/>
      <c r="DP128" s="791"/>
      <c r="DQ128" s="791" t="s">
        <v>230</v>
      </c>
      <c r="DR128" s="791"/>
      <c r="DS128" s="791"/>
      <c r="DT128" s="791"/>
      <c r="DU128" s="791"/>
      <c r="DV128" s="792" t="s">
        <v>230</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484</v>
      </c>
      <c r="X129" s="777"/>
      <c r="Y129" s="777"/>
      <c r="Z129" s="778"/>
      <c r="AA129" s="779">
        <v>4133386</v>
      </c>
      <c r="AB129" s="780"/>
      <c r="AC129" s="780"/>
      <c r="AD129" s="780"/>
      <c r="AE129" s="781"/>
      <c r="AF129" s="782">
        <v>4440768</v>
      </c>
      <c r="AG129" s="780"/>
      <c r="AH129" s="780"/>
      <c r="AI129" s="780"/>
      <c r="AJ129" s="781"/>
      <c r="AK129" s="782">
        <v>4320482</v>
      </c>
      <c r="AL129" s="780"/>
      <c r="AM129" s="780"/>
      <c r="AN129" s="780"/>
      <c r="AO129" s="781"/>
      <c r="AP129" s="783"/>
      <c r="AQ129" s="784"/>
      <c r="AR129" s="784"/>
      <c r="AS129" s="784"/>
      <c r="AT129" s="785"/>
      <c r="AU129" s="233"/>
      <c r="AV129" s="233"/>
      <c r="AW129" s="233"/>
      <c r="AX129" s="751" t="s">
        <v>485</v>
      </c>
      <c r="AY129" s="752"/>
      <c r="AZ129" s="752"/>
      <c r="BA129" s="752"/>
      <c r="BB129" s="752"/>
      <c r="BC129" s="752"/>
      <c r="BD129" s="752"/>
      <c r="BE129" s="753"/>
      <c r="BF129" s="770" t="s">
        <v>230</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486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487</v>
      </c>
      <c r="X130" s="777"/>
      <c r="Y130" s="777"/>
      <c r="Z130" s="778"/>
      <c r="AA130" s="779">
        <v>558185</v>
      </c>
      <c r="AB130" s="780"/>
      <c r="AC130" s="780"/>
      <c r="AD130" s="780"/>
      <c r="AE130" s="781"/>
      <c r="AF130" s="782">
        <v>563886</v>
      </c>
      <c r="AG130" s="780"/>
      <c r="AH130" s="780"/>
      <c r="AI130" s="780"/>
      <c r="AJ130" s="781"/>
      <c r="AK130" s="782">
        <v>582565</v>
      </c>
      <c r="AL130" s="780"/>
      <c r="AM130" s="780"/>
      <c r="AN130" s="780"/>
      <c r="AO130" s="781"/>
      <c r="AP130" s="783"/>
      <c r="AQ130" s="784"/>
      <c r="AR130" s="784"/>
      <c r="AS130" s="784"/>
      <c r="AT130" s="785"/>
      <c r="AU130" s="233"/>
      <c r="AV130" s="233"/>
      <c r="AW130" s="233"/>
      <c r="AX130" s="751" t="s">
        <v>488</v>
      </c>
      <c r="AY130" s="752"/>
      <c r="AZ130" s="752"/>
      <c r="BA130" s="752"/>
      <c r="BB130" s="752"/>
      <c r="BC130" s="752"/>
      <c r="BD130" s="752"/>
      <c r="BE130" s="753"/>
      <c r="BF130" s="754">
        <v>10.3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489</v>
      </c>
      <c r="X131" s="761"/>
      <c r="Y131" s="761"/>
      <c r="Z131" s="762"/>
      <c r="AA131" s="763">
        <v>3575201</v>
      </c>
      <c r="AB131" s="764"/>
      <c r="AC131" s="764"/>
      <c r="AD131" s="764"/>
      <c r="AE131" s="765"/>
      <c r="AF131" s="766">
        <v>3876882</v>
      </c>
      <c r="AG131" s="764"/>
      <c r="AH131" s="764"/>
      <c r="AI131" s="764"/>
      <c r="AJ131" s="765"/>
      <c r="AK131" s="766">
        <v>3737917</v>
      </c>
      <c r="AL131" s="764"/>
      <c r="AM131" s="764"/>
      <c r="AN131" s="764"/>
      <c r="AO131" s="765"/>
      <c r="AP131" s="767"/>
      <c r="AQ131" s="768"/>
      <c r="AR131" s="768"/>
      <c r="AS131" s="768"/>
      <c r="AT131" s="769"/>
      <c r="AU131" s="233"/>
      <c r="AV131" s="233"/>
      <c r="AW131" s="233"/>
      <c r="AX131" s="729" t="s">
        <v>490</v>
      </c>
      <c r="AY131" s="730"/>
      <c r="AZ131" s="730"/>
      <c r="BA131" s="730"/>
      <c r="BB131" s="730"/>
      <c r="BC131" s="730"/>
      <c r="BD131" s="730"/>
      <c r="BE131" s="731"/>
      <c r="BF131" s="732" t="s">
        <v>230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492</v>
      </c>
      <c r="W132" s="742"/>
      <c r="X132" s="742"/>
      <c r="Y132" s="742"/>
      <c r="Z132" s="743"/>
      <c r="AA132" s="744">
        <v>10.673078240000001</v>
      </c>
      <c r="AB132" s="745"/>
      <c r="AC132" s="745"/>
      <c r="AD132" s="745"/>
      <c r="AE132" s="746"/>
      <c r="AF132" s="747">
        <v>9.6908288670000005</v>
      </c>
      <c r="AG132" s="745"/>
      <c r="AH132" s="745"/>
      <c r="AI132" s="745"/>
      <c r="AJ132" s="746"/>
      <c r="AK132" s="747">
        <v>10.8057509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493</v>
      </c>
      <c r="W133" s="721"/>
      <c r="X133" s="721"/>
      <c r="Y133" s="721"/>
      <c r="Z133" s="722"/>
      <c r="AA133" s="723">
        <v>10.1</v>
      </c>
      <c r="AB133" s="724"/>
      <c r="AC133" s="724"/>
      <c r="AD133" s="724"/>
      <c r="AE133" s="725"/>
      <c r="AF133" s="723">
        <v>10.1</v>
      </c>
      <c r="AG133" s="724"/>
      <c r="AH133" s="724"/>
      <c r="AI133" s="724"/>
      <c r="AJ133" s="725"/>
      <c r="AK133" s="723">
        <v>10.3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B89pYu0nEyRjBT/LmShsKn5l0FmCRorUPwLyJ1dJJy7RX6J6I0uSgwnlqNeCXhTe8Wif6SNlizdUjyoNNulYA==" saltValue="PB4UBBZheqdIpvN4fYC8p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8D287-E249-4262-8558-B7F9ECB154DD}">
  <sheetPr>
    <pageSetUpPr fitToPage="1"/>
  </sheetPr>
  <dimension ref="A1:DQ105"/>
  <sheetViews>
    <sheetView showGridLines="0" tabSelected="1" view="pageBreakPreview" topLeftCell="AJ1" zoomScaleNormal="85" zoomScaleSheetLayoutView="100" workbookViewId="0">
      <selection activeCell="CJ94" sqref="CJ94"/>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x83d4g8phCfHXpNREFb0UuPLWBI0Qwz6t2XOCDNvsg0g5hkmHYbgD0JGr9Q3PJw1B4h/zdX8XgdQa93IY4szhQ==" saltValue="jcUtD6lTf/CxpRZf9ZTj0Q==" spinCount="100000" sheet="1" objects="1" scenarios="1"/>
  <dataConsolidate/>
  <phoneticPr fontId="2"/>
  <printOptions horizontalCentered="1" verticalCentered="1"/>
  <pageMargins left="0" right="0" top="0" bottom="0" header="0" footer="0"/>
  <pageSetup paperSize="8" scale="64" orientation="landscape" horizontalDpi="0"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hqeWhOh/ybe3RsZIZu75Lzyz/+O0FBz08+Gd32LK/7EkTMY7GDXE9nX958/5xUZS/6xP2iu3JOSkErLSwTfKA==" saltValue="s7Kx+PDy6ujMM5EU76JIMA==" spinCount="100000" sheet="1" objects="1" scenarios="1"/>
  <dataConsolidate/>
  <phoneticPr fontId="2"/>
  <printOptions horizontalCentered="1" verticalCentered="1"/>
  <pageMargins left="0" right="0" top="0" bottom="0" header="0" footer="0"/>
  <pageSetup paperSize="8" scale="69" orientation="landscape" horizontalDpi="0" verticalDpi="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AO14" sqref="AO14"/>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497</v>
      </c>
      <c r="AP7" s="272"/>
      <c r="AQ7" s="273" t="s">
        <v>498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499</v>
      </c>
      <c r="AQ8" s="279" t="s">
        <v>500</v>
      </c>
      <c r="AR8" s="280" t="s">
        <v>501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502</v>
      </c>
      <c r="AL9" s="1131"/>
      <c r="AM9" s="1131"/>
      <c r="AN9" s="1132"/>
      <c r="AO9" s="281">
        <v>1286572</v>
      </c>
      <c r="AP9" s="281">
        <v>98952</v>
      </c>
      <c r="AQ9" s="282">
        <v>108757</v>
      </c>
      <c r="AR9" s="283">
        <v>-9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503</v>
      </c>
      <c r="AL10" s="1131"/>
      <c r="AM10" s="1131"/>
      <c r="AN10" s="1132"/>
      <c r="AO10" s="284">
        <v>280938</v>
      </c>
      <c r="AP10" s="284">
        <v>21607</v>
      </c>
      <c r="AQ10" s="285">
        <v>15108</v>
      </c>
      <c r="AR10" s="286">
        <v>43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504</v>
      </c>
      <c r="AL11" s="1131"/>
      <c r="AM11" s="1131"/>
      <c r="AN11" s="1132"/>
      <c r="AO11" s="284">
        <v>1595</v>
      </c>
      <c r="AP11" s="284">
        <v>123</v>
      </c>
      <c r="AQ11" s="285">
        <v>1414</v>
      </c>
      <c r="AR11" s="286">
        <v>-91.3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505</v>
      </c>
      <c r="AL12" s="1131"/>
      <c r="AM12" s="1131"/>
      <c r="AN12" s="1132"/>
      <c r="AO12" s="284" t="s">
        <v>506</v>
      </c>
      <c r="AP12" s="284" t="s">
        <v>506</v>
      </c>
      <c r="AQ12" s="285">
        <v>40</v>
      </c>
      <c r="AR12" s="286" t="s">
        <v>506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507</v>
      </c>
      <c r="AL13" s="1131"/>
      <c r="AM13" s="1131"/>
      <c r="AN13" s="1132"/>
      <c r="AO13" s="284">
        <v>59990</v>
      </c>
      <c r="AP13" s="284">
        <v>4614</v>
      </c>
      <c r="AQ13" s="285">
        <v>4611</v>
      </c>
      <c r="AR13" s="286">
        <v>0.1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508</v>
      </c>
      <c r="AL14" s="1131"/>
      <c r="AM14" s="1131"/>
      <c r="AN14" s="1132"/>
      <c r="AO14" s="284">
        <v>73421</v>
      </c>
      <c r="AP14" s="284">
        <v>5647</v>
      </c>
      <c r="AQ14" s="285">
        <v>2427</v>
      </c>
      <c r="AR14" s="286">
        <v>132.69999999999999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509</v>
      </c>
      <c r="AL15" s="1134"/>
      <c r="AM15" s="1134"/>
      <c r="AN15" s="1135"/>
      <c r="AO15" s="284">
        <v>-93832</v>
      </c>
      <c r="AP15" s="284">
        <v>-7217</v>
      </c>
      <c r="AQ15" s="285">
        <v>-7785</v>
      </c>
      <c r="AR15" s="286">
        <v>-7.3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1608684</v>
      </c>
      <c r="AP16" s="284">
        <v>123726</v>
      </c>
      <c r="AQ16" s="285">
        <v>124572</v>
      </c>
      <c r="AR16" s="286">
        <v>-0.7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511</v>
      </c>
      <c r="AP20" s="293" t="s">
        <v>512</v>
      </c>
      <c r="AQ20" s="294" t="s">
        <v>513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514</v>
      </c>
      <c r="AL21" s="1137"/>
      <c r="AM21" s="1137"/>
      <c r="AN21" s="1138"/>
      <c r="AO21" s="297">
        <v>9.23</v>
      </c>
      <c r="AP21" s="298">
        <v>10.78</v>
      </c>
      <c r="AQ21" s="299">
        <v>-1.55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515</v>
      </c>
      <c r="AL22" s="1137"/>
      <c r="AM22" s="1137"/>
      <c r="AN22" s="1138"/>
      <c r="AO22" s="302">
        <v>93.3</v>
      </c>
      <c r="AP22" s="303">
        <v>96.3</v>
      </c>
      <c r="AQ22" s="304">
        <v>-3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516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517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497</v>
      </c>
      <c r="AP30" s="272"/>
      <c r="AQ30" s="273" t="s">
        <v>498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499</v>
      </c>
      <c r="AQ31" s="279" t="s">
        <v>500</v>
      </c>
      <c r="AR31" s="280" t="s">
        <v>501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519</v>
      </c>
      <c r="AL32" s="1121"/>
      <c r="AM32" s="1121"/>
      <c r="AN32" s="1122"/>
      <c r="AO32" s="312">
        <v>767122</v>
      </c>
      <c r="AP32" s="312">
        <v>59000</v>
      </c>
      <c r="AQ32" s="313">
        <v>62543</v>
      </c>
      <c r="AR32" s="314">
        <v>-5.7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520</v>
      </c>
      <c r="AL33" s="1121"/>
      <c r="AM33" s="1121"/>
      <c r="AN33" s="1122"/>
      <c r="AO33" s="312" t="s">
        <v>506</v>
      </c>
      <c r="AP33" s="312" t="s">
        <v>506</v>
      </c>
      <c r="AQ33" s="313" t="s">
        <v>506</v>
      </c>
      <c r="AR33" s="314" t="s">
        <v>506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521</v>
      </c>
      <c r="AL34" s="1121"/>
      <c r="AM34" s="1121"/>
      <c r="AN34" s="1122"/>
      <c r="AO34" s="312" t="s">
        <v>506</v>
      </c>
      <c r="AP34" s="312" t="s">
        <v>506</v>
      </c>
      <c r="AQ34" s="313" t="s">
        <v>506</v>
      </c>
      <c r="AR34" s="314" t="s">
        <v>506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522</v>
      </c>
      <c r="AL35" s="1121"/>
      <c r="AM35" s="1121"/>
      <c r="AN35" s="1122"/>
      <c r="AO35" s="312">
        <v>168385</v>
      </c>
      <c r="AP35" s="312">
        <v>12951</v>
      </c>
      <c r="AQ35" s="313">
        <v>16620</v>
      </c>
      <c r="AR35" s="314">
        <v>-22.1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523</v>
      </c>
      <c r="AL36" s="1121"/>
      <c r="AM36" s="1121"/>
      <c r="AN36" s="1122"/>
      <c r="AO36" s="312">
        <v>94077</v>
      </c>
      <c r="AP36" s="312">
        <v>7236</v>
      </c>
      <c r="AQ36" s="313">
        <v>3562</v>
      </c>
      <c r="AR36" s="314">
        <v>103.1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524</v>
      </c>
      <c r="AL37" s="1121"/>
      <c r="AM37" s="1121"/>
      <c r="AN37" s="1122"/>
      <c r="AO37" s="312" t="s">
        <v>506</v>
      </c>
      <c r="AP37" s="312" t="s">
        <v>506</v>
      </c>
      <c r="AQ37" s="313">
        <v>625</v>
      </c>
      <c r="AR37" s="314" t="s">
        <v>506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525</v>
      </c>
      <c r="AL38" s="1124"/>
      <c r="AM38" s="1124"/>
      <c r="AN38" s="1125"/>
      <c r="AO38" s="315">
        <v>452</v>
      </c>
      <c r="AP38" s="315">
        <v>35</v>
      </c>
      <c r="AQ38" s="316">
        <v>3</v>
      </c>
      <c r="AR38" s="304">
        <v>1066.7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526</v>
      </c>
      <c r="AL39" s="1124"/>
      <c r="AM39" s="1124"/>
      <c r="AN39" s="1125"/>
      <c r="AO39" s="312">
        <v>-43561</v>
      </c>
      <c r="AP39" s="312">
        <v>-3350</v>
      </c>
      <c r="AQ39" s="313">
        <v>-2822</v>
      </c>
      <c r="AR39" s="314">
        <v>18.7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527</v>
      </c>
      <c r="AL40" s="1121"/>
      <c r="AM40" s="1121"/>
      <c r="AN40" s="1122"/>
      <c r="AO40" s="312">
        <v>-582565</v>
      </c>
      <c r="AP40" s="312">
        <v>-44806</v>
      </c>
      <c r="AQ40" s="313">
        <v>-53912</v>
      </c>
      <c r="AR40" s="314">
        <v>-16.899999999999999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403910</v>
      </c>
      <c r="AP41" s="312">
        <v>31065</v>
      </c>
      <c r="AQ41" s="313">
        <v>26618</v>
      </c>
      <c r="AR41" s="314">
        <v>16.7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529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497</v>
      </c>
      <c r="AN49" s="1115" t="s">
        <v>531</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532</v>
      </c>
      <c r="AO50" s="329" t="s">
        <v>533</v>
      </c>
      <c r="AP50" s="330" t="s">
        <v>534</v>
      </c>
      <c r="AQ50" s="331" t="s">
        <v>535</v>
      </c>
      <c r="AR50" s="332" t="s">
        <v>536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537</v>
      </c>
      <c r="AL51" s="325"/>
      <c r="AM51" s="333">
        <v>2148413</v>
      </c>
      <c r="AN51" s="334">
        <v>162340</v>
      </c>
      <c r="AO51" s="335">
        <v>17.100000000000001</v>
      </c>
      <c r="AP51" s="336">
        <v>88328</v>
      </c>
      <c r="AQ51" s="337">
        <v>-1.9</v>
      </c>
      <c r="AR51" s="338">
        <v>19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538</v>
      </c>
      <c r="AM52" s="341">
        <v>108977</v>
      </c>
      <c r="AN52" s="342">
        <v>8235</v>
      </c>
      <c r="AO52" s="343">
        <v>-34.5</v>
      </c>
      <c r="AP52" s="344">
        <v>49013</v>
      </c>
      <c r="AQ52" s="345">
        <v>6.4</v>
      </c>
      <c r="AR52" s="346">
        <v>-40.9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539</v>
      </c>
      <c r="AL53" s="325"/>
      <c r="AM53" s="333">
        <v>3707332</v>
      </c>
      <c r="AN53" s="334">
        <v>281050</v>
      </c>
      <c r="AO53" s="335">
        <v>73.099999999999994</v>
      </c>
      <c r="AP53" s="336">
        <v>103390</v>
      </c>
      <c r="AQ53" s="337">
        <v>17.100000000000001</v>
      </c>
      <c r="AR53" s="338">
        <v>56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538</v>
      </c>
      <c r="AM54" s="341">
        <v>75449</v>
      </c>
      <c r="AN54" s="342">
        <v>5720</v>
      </c>
      <c r="AO54" s="343">
        <v>-30.5</v>
      </c>
      <c r="AP54" s="344">
        <v>51269</v>
      </c>
      <c r="AQ54" s="345">
        <v>4.5999999999999996</v>
      </c>
      <c r="AR54" s="346">
        <v>-35.1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540</v>
      </c>
      <c r="AL55" s="325"/>
      <c r="AM55" s="333">
        <v>3255464</v>
      </c>
      <c r="AN55" s="334">
        <v>247507</v>
      </c>
      <c r="AO55" s="335">
        <v>-11.9</v>
      </c>
      <c r="AP55" s="336">
        <v>117234</v>
      </c>
      <c r="AQ55" s="337">
        <v>13.4</v>
      </c>
      <c r="AR55" s="338">
        <v>-25.3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538</v>
      </c>
      <c r="AM56" s="341">
        <v>194069</v>
      </c>
      <c r="AN56" s="342">
        <v>14755</v>
      </c>
      <c r="AO56" s="343">
        <v>158</v>
      </c>
      <c r="AP56" s="344">
        <v>59796</v>
      </c>
      <c r="AQ56" s="345">
        <v>16.600000000000001</v>
      </c>
      <c r="AR56" s="346">
        <v>141.4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541</v>
      </c>
      <c r="AL57" s="325"/>
      <c r="AM57" s="333">
        <v>3219653</v>
      </c>
      <c r="AN57" s="334">
        <v>245644</v>
      </c>
      <c r="AO57" s="335">
        <v>-0.8</v>
      </c>
      <c r="AP57" s="336">
        <v>97758</v>
      </c>
      <c r="AQ57" s="337">
        <v>-16.600000000000001</v>
      </c>
      <c r="AR57" s="338">
        <v>15.8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538</v>
      </c>
      <c r="AM58" s="341">
        <v>101170</v>
      </c>
      <c r="AN58" s="342">
        <v>7719</v>
      </c>
      <c r="AO58" s="343">
        <v>-47.7</v>
      </c>
      <c r="AP58" s="344">
        <v>45946</v>
      </c>
      <c r="AQ58" s="345">
        <v>-23.2</v>
      </c>
      <c r="AR58" s="346">
        <v>-24.5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542</v>
      </c>
      <c r="AL59" s="325"/>
      <c r="AM59" s="333">
        <v>1217107</v>
      </c>
      <c r="AN59" s="334">
        <v>93609</v>
      </c>
      <c r="AO59" s="335">
        <v>-61.9</v>
      </c>
      <c r="AP59" s="336">
        <v>91338</v>
      </c>
      <c r="AQ59" s="337">
        <v>-6.6</v>
      </c>
      <c r="AR59" s="338">
        <v>-55.3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538</v>
      </c>
      <c r="AM60" s="341">
        <v>81406</v>
      </c>
      <c r="AN60" s="342">
        <v>6261</v>
      </c>
      <c r="AO60" s="343">
        <v>-18.899999999999999</v>
      </c>
      <c r="AP60" s="344">
        <v>43989</v>
      </c>
      <c r="AQ60" s="345">
        <v>-4.3</v>
      </c>
      <c r="AR60" s="346">
        <v>-14.6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543</v>
      </c>
      <c r="AL61" s="347"/>
      <c r="AM61" s="348">
        <v>2709594</v>
      </c>
      <c r="AN61" s="349">
        <v>206030</v>
      </c>
      <c r="AO61" s="350">
        <v>3.1</v>
      </c>
      <c r="AP61" s="351">
        <v>99610</v>
      </c>
      <c r="AQ61" s="352">
        <v>1.1000000000000001</v>
      </c>
      <c r="AR61" s="338">
        <v>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538</v>
      </c>
      <c r="AM62" s="341">
        <v>112214</v>
      </c>
      <c r="AN62" s="342">
        <v>8538</v>
      </c>
      <c r="AO62" s="343">
        <v>5.3</v>
      </c>
      <c r="AP62" s="344">
        <v>50003</v>
      </c>
      <c r="AQ62" s="345">
        <v>0</v>
      </c>
      <c r="AR62" s="346">
        <v>5.3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YhiycEq6dRGOwNWyJyX8mBg0cR+AeFFpyhvLc4cWmaXeOhss1aItsClJP0yiTG0qirZvZVikux0NfZ+79VqPvw==" saltValue="zGIixpFE+EopfB1XyNJnT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horizontalDpi="0"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election activeCell="BJ87" sqref="BJ87"/>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545</v>
      </c>
    </row>
    <row r="121" spans="125:125" ht="13.5" hidden="1" customHeight="1" x14ac:dyDescent="0.15">
      <c r="DU121" s="259"/>
    </row>
  </sheetData>
  <sheetProtection algorithmName="SHA-512" hashValue="qhYpnv3by+m03Aw3JyAwNL3Jou+L4R8XKqikNYgOtxe5MKhKGsi/asTvqdZwirUP0pBtQUF6G0sI8xerqQ1DIQ==" saltValue="2quQDN2lhMW9mbclGIkdSg=="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0" verticalDpi="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election activeCell="CV93" sqref="CV93"/>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546</v>
      </c>
    </row>
  </sheetData>
  <sheetProtection algorithmName="SHA-512" hashValue="D+cVBkA2kXueb6sjz0P1mcGVSOTFcv8vaxIx66Gdr0QraZ5sniw90bdw74ICkzNqoVxI3VAx2gHU3/2WSPFFnA==" saltValue="jC1/6cAvN2eC7xuvXuM5W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0" verticalDpi="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5"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139" t="s">
        <v>3</v>
      </c>
      <c r="D47" s="1139"/>
      <c r="E47" s="1140"/>
      <c r="F47" s="11">
        <v>47.64</v>
      </c>
      <c r="G47" s="12">
        <v>44.47</v>
      </c>
      <c r="H47" s="12">
        <v>42.64</v>
      </c>
      <c r="I47" s="12">
        <v>39.69</v>
      </c>
      <c r="J47" s="13">
        <v>45.49</v>
      </c>
    </row>
    <row r="48" spans="2:10" ht="57.75" customHeight="1" x14ac:dyDescent="0.15">
      <c r="B48" s="14"/>
      <c r="C48" s="1141" t="s">
        <v>4</v>
      </c>
      <c r="D48" s="1141"/>
      <c r="E48" s="1142"/>
      <c r="F48" s="15">
        <v>5.48</v>
      </c>
      <c r="G48" s="16">
        <v>8.0500000000000007</v>
      </c>
      <c r="H48" s="16">
        <v>4.12</v>
      </c>
      <c r="I48" s="16">
        <v>10.14</v>
      </c>
      <c r="J48" s="17">
        <v>8.4</v>
      </c>
    </row>
    <row r="49" spans="2:10" ht="57.75" customHeight="1" thickBot="1" x14ac:dyDescent="0.2">
      <c r="B49" s="18"/>
      <c r="C49" s="1143" t="s">
        <v>5</v>
      </c>
      <c r="D49" s="1143"/>
      <c r="E49" s="1144"/>
      <c r="F49" s="19">
        <v>4.75</v>
      </c>
      <c r="G49" s="20" t="s">
        <v>552</v>
      </c>
      <c r="H49" s="20" t="s">
        <v>553</v>
      </c>
      <c r="I49" s="20">
        <v>6.3</v>
      </c>
      <c r="J49" s="21">
        <v>2.68</v>
      </c>
    </row>
    <row r="50" spans="2:10" x14ac:dyDescent="0.15"/>
  </sheetData>
  <sheetProtection algorithmName="SHA-512" hashValue="Fjkhxd7izV7FaEAA0sMJHEdQYYHEmGNEn3M78fJ2WKUoPGvjGBrah3Ca5q+BHwBbNOPGjhzHmqVdvEFJ08hABA==" saltValue="iTxJaDareXbzJOOfVMo82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3" orientation="landscape" horizontalDpi="0" verticalDpi="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2024-03-19T00:53:52Z</cp:lastPrinted>
  <dcterms:created xsi:type="dcterms:W3CDTF">2024-02-05T04:08:19Z</dcterms:created>
  <dcterms:modified xsi:type="dcterms:W3CDTF">2024-03-19T00:58:48Z</dcterms:modified>
  <cp:category/>
</cp:coreProperties>
</file>